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45" tabRatio="708" firstSheet="2" activeTab="2"/>
  </bookViews>
  <sheets>
    <sheet name="թագուհի" sheetId="1" state="hidden" r:id="rId1"/>
    <sheet name="գործակից" sheetId="4" state="hidden" r:id="rId2"/>
    <sheet name="պետական" sheetId="3" r:id="rId3"/>
    <sheet name="քաղաքացիական" sheetId="5" r:id="rId4"/>
    <sheet name="դիվանագիտական" sheetId="6" r:id="rId5"/>
    <sheet name="հարկմաքսային" sheetId="7" r:id="rId6"/>
    <sheet name="հարկադիր" sheetId="8"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8" l="1"/>
  <c r="G4" i="8"/>
  <c r="G5" i="8" s="1"/>
  <c r="H4" i="8"/>
  <c r="H5" i="8" s="1"/>
  <c r="I4" i="8"/>
  <c r="J4" i="8"/>
  <c r="K4" i="8"/>
  <c r="K5" i="8" s="1"/>
  <c r="F5" i="8"/>
  <c r="I5" i="8"/>
  <c r="J5" i="8"/>
  <c r="F6" i="8"/>
  <c r="G6" i="8"/>
  <c r="H6" i="8"/>
  <c r="I6" i="8"/>
  <c r="J6" i="8"/>
  <c r="K6" i="8"/>
  <c r="F7" i="8"/>
  <c r="F8" i="8" s="1"/>
  <c r="G7" i="8"/>
  <c r="G8" i="8" s="1"/>
  <c r="H7" i="8"/>
  <c r="I7" i="8"/>
  <c r="I8" i="8" s="1"/>
  <c r="J7" i="8"/>
  <c r="J8" i="8" s="1"/>
  <c r="K7" i="8"/>
  <c r="K9" i="8" s="1"/>
  <c r="H8" i="8"/>
  <c r="F9" i="8"/>
  <c r="H9" i="8"/>
  <c r="I9" i="8"/>
  <c r="J9" i="8"/>
  <c r="F10" i="8"/>
  <c r="G10" i="8"/>
  <c r="G11" i="8" s="1"/>
  <c r="H10" i="8"/>
  <c r="H11" i="8" s="1"/>
  <c r="I10" i="8"/>
  <c r="J10" i="8"/>
  <c r="K10" i="8"/>
  <c r="K11" i="8" s="1"/>
  <c r="F11" i="8"/>
  <c r="I11" i="8"/>
  <c r="J11" i="8"/>
  <c r="F12" i="8"/>
  <c r="G12" i="8"/>
  <c r="I12" i="8"/>
  <c r="J12" i="8"/>
  <c r="K12" i="8"/>
  <c r="F13" i="8"/>
  <c r="F14" i="8" s="1"/>
  <c r="G13" i="8"/>
  <c r="H13" i="8"/>
  <c r="I13" i="8"/>
  <c r="I14" i="8" s="1"/>
  <c r="J13" i="8"/>
  <c r="J14" i="8" s="1"/>
  <c r="K13" i="8"/>
  <c r="G14" i="8"/>
  <c r="H14" i="8"/>
  <c r="K14" i="8"/>
  <c r="F15" i="8"/>
  <c r="G15" i="8"/>
  <c r="H15" i="8"/>
  <c r="J15" i="8"/>
  <c r="K15" i="8"/>
  <c r="F16" i="8"/>
  <c r="F18" i="8" s="1"/>
  <c r="G16" i="8"/>
  <c r="G17" i="8" s="1"/>
  <c r="H16" i="8"/>
  <c r="H17" i="8" s="1"/>
  <c r="I16" i="8"/>
  <c r="J16" i="8"/>
  <c r="J18" i="8" s="1"/>
  <c r="K16" i="8"/>
  <c r="K17" i="8" s="1"/>
  <c r="I17" i="8"/>
  <c r="J17" i="8"/>
  <c r="G18" i="8"/>
  <c r="H18" i="8"/>
  <c r="I18" i="8"/>
  <c r="K18" i="8"/>
  <c r="F19" i="8"/>
  <c r="F20" i="8" s="1"/>
  <c r="G19" i="8"/>
  <c r="G20" i="8" s="1"/>
  <c r="H19" i="8"/>
  <c r="I19" i="8"/>
  <c r="I20" i="8" s="1"/>
  <c r="J19" i="8"/>
  <c r="J20" i="8" s="1"/>
  <c r="K19" i="8"/>
  <c r="K21" i="8" s="1"/>
  <c r="H20" i="8"/>
  <c r="F21" i="8"/>
  <c r="H21" i="8"/>
  <c r="I21" i="8"/>
  <c r="J21" i="8"/>
  <c r="F22" i="8"/>
  <c r="G22" i="8"/>
  <c r="G23" i="8" s="1"/>
  <c r="H22" i="8"/>
  <c r="H23" i="8" s="1"/>
  <c r="I22" i="8"/>
  <c r="J22" i="8"/>
  <c r="K22" i="8"/>
  <c r="K23" i="8" s="1"/>
  <c r="F23" i="8"/>
  <c r="I23" i="8"/>
  <c r="J23" i="8"/>
  <c r="F24" i="8"/>
  <c r="G24" i="8"/>
  <c r="I24" i="8"/>
  <c r="J24" i="8"/>
  <c r="K24" i="8"/>
  <c r="F25" i="8"/>
  <c r="F26" i="8" s="1"/>
  <c r="G25" i="8"/>
  <c r="H25" i="8"/>
  <c r="I25" i="8"/>
  <c r="I26" i="8" s="1"/>
  <c r="J25" i="8"/>
  <c r="J26" i="8" s="1"/>
  <c r="K25" i="8"/>
  <c r="K26" i="8" s="1"/>
  <c r="G26" i="8"/>
  <c r="H26" i="8"/>
  <c r="F27" i="8"/>
  <c r="G27" i="8"/>
  <c r="H27" i="8"/>
  <c r="J27" i="8"/>
  <c r="K27" i="8"/>
  <c r="F28" i="8"/>
  <c r="F30" i="8" s="1"/>
  <c r="G28" i="8"/>
  <c r="G29" i="8" s="1"/>
  <c r="H28" i="8"/>
  <c r="H29" i="8" s="1"/>
  <c r="I28" i="8"/>
  <c r="J28" i="8"/>
  <c r="J30" i="8" s="1"/>
  <c r="K28" i="8"/>
  <c r="K29" i="8" s="1"/>
  <c r="I29" i="8"/>
  <c r="J29" i="8"/>
  <c r="G30" i="8"/>
  <c r="H30" i="8"/>
  <c r="I30" i="8"/>
  <c r="K30" i="8"/>
  <c r="F31" i="8"/>
  <c r="F32" i="8" s="1"/>
  <c r="G31" i="8"/>
  <c r="G32" i="8" s="1"/>
  <c r="H31" i="8"/>
  <c r="I31" i="8"/>
  <c r="I32" i="8" s="1"/>
  <c r="J31" i="8"/>
  <c r="J32" i="8" s="1"/>
  <c r="K31" i="8"/>
  <c r="K33" i="8" s="1"/>
  <c r="H32" i="8"/>
  <c r="F33" i="8"/>
  <c r="H33" i="8"/>
  <c r="I33" i="8"/>
  <c r="J33" i="8"/>
  <c r="F34" i="8"/>
  <c r="G34" i="8"/>
  <c r="G35" i="8" s="1"/>
  <c r="H34" i="8"/>
  <c r="H35" i="8" s="1"/>
  <c r="I34" i="8"/>
  <c r="J34" i="8"/>
  <c r="K34" i="8"/>
  <c r="K35" i="8" s="1"/>
  <c r="F35" i="8"/>
  <c r="I35" i="8"/>
  <c r="J35" i="8"/>
  <c r="F36" i="8"/>
  <c r="G36" i="8"/>
  <c r="I36" i="8"/>
  <c r="J36" i="8"/>
  <c r="K36" i="8"/>
  <c r="E34" i="8"/>
  <c r="E36" i="8" s="1"/>
  <c r="E31" i="8"/>
  <c r="E33" i="8" s="1"/>
  <c r="E28" i="8"/>
  <c r="E30" i="8" s="1"/>
  <c r="E25" i="8"/>
  <c r="E27" i="8" s="1"/>
  <c r="E22" i="8"/>
  <c r="E19" i="8"/>
  <c r="E21" i="8" s="1"/>
  <c r="E16" i="8"/>
  <c r="E18" i="8" s="1"/>
  <c r="E13" i="8"/>
  <c r="E15" i="8" s="1"/>
  <c r="E10" i="8"/>
  <c r="E12" i="8" s="1"/>
  <c r="E7" i="8"/>
  <c r="E4" i="8"/>
  <c r="E5" i="8" s="1"/>
  <c r="E24" i="8"/>
  <c r="E9" i="8"/>
  <c r="F4" i="7"/>
  <c r="F6" i="7" s="1"/>
  <c r="G4" i="7"/>
  <c r="G6" i="7" s="1"/>
  <c r="H4" i="7"/>
  <c r="H5" i="7" s="1"/>
  <c r="I4" i="7"/>
  <c r="I5" i="7" s="1"/>
  <c r="J4" i="7"/>
  <c r="J6" i="7" s="1"/>
  <c r="K4" i="7"/>
  <c r="K6" i="7" s="1"/>
  <c r="L4" i="7"/>
  <c r="L5" i="7" s="1"/>
  <c r="M4" i="7"/>
  <c r="M5" i="7" s="1"/>
  <c r="N4" i="7"/>
  <c r="N6" i="7" s="1"/>
  <c r="F7" i="7"/>
  <c r="F8" i="7" s="1"/>
  <c r="G7" i="7"/>
  <c r="G9" i="7" s="1"/>
  <c r="H7" i="7"/>
  <c r="H9" i="7" s="1"/>
  <c r="I7" i="7"/>
  <c r="I8" i="7" s="1"/>
  <c r="J7" i="7"/>
  <c r="J8" i="7" s="1"/>
  <c r="K7" i="7"/>
  <c r="K9" i="7" s="1"/>
  <c r="L7" i="7"/>
  <c r="L9" i="7" s="1"/>
  <c r="M7" i="7"/>
  <c r="M8" i="7" s="1"/>
  <c r="N7" i="7"/>
  <c r="N8" i="7" s="1"/>
  <c r="F10" i="7"/>
  <c r="F11" i="7" s="1"/>
  <c r="G10" i="7"/>
  <c r="G12" i="7" s="1"/>
  <c r="H10" i="7"/>
  <c r="H12" i="7" s="1"/>
  <c r="I10" i="7"/>
  <c r="I12" i="7" s="1"/>
  <c r="J10" i="7"/>
  <c r="J11" i="7" s="1"/>
  <c r="K10" i="7"/>
  <c r="K11" i="7" s="1"/>
  <c r="L10" i="7"/>
  <c r="L12" i="7" s="1"/>
  <c r="M10" i="7"/>
  <c r="M12" i="7" s="1"/>
  <c r="N10" i="7"/>
  <c r="N11" i="7" s="1"/>
  <c r="G11" i="7"/>
  <c r="F13" i="7"/>
  <c r="F15" i="7" s="1"/>
  <c r="G13" i="7"/>
  <c r="G14" i="7" s="1"/>
  <c r="H13" i="7"/>
  <c r="H14" i="7" s="1"/>
  <c r="I13" i="7"/>
  <c r="I15" i="7" s="1"/>
  <c r="J13" i="7"/>
  <c r="J15" i="7" s="1"/>
  <c r="K13" i="7"/>
  <c r="K14" i="7" s="1"/>
  <c r="L13" i="7"/>
  <c r="L14" i="7" s="1"/>
  <c r="M13" i="7"/>
  <c r="M15" i="7" s="1"/>
  <c r="N13" i="7"/>
  <c r="N15" i="7" s="1"/>
  <c r="F16" i="7"/>
  <c r="F18" i="7" s="1"/>
  <c r="G16" i="7"/>
  <c r="G18" i="7" s="1"/>
  <c r="H16" i="7"/>
  <c r="H17" i="7" s="1"/>
  <c r="I16" i="7"/>
  <c r="I17" i="7" s="1"/>
  <c r="J16" i="7"/>
  <c r="J18" i="7" s="1"/>
  <c r="K16" i="7"/>
  <c r="K18" i="7" s="1"/>
  <c r="L16" i="7"/>
  <c r="L17" i="7" s="1"/>
  <c r="M16" i="7"/>
  <c r="M17" i="7" s="1"/>
  <c r="N16" i="7"/>
  <c r="N18" i="7" s="1"/>
  <c r="H18" i="7"/>
  <c r="L18" i="7"/>
  <c r="F19" i="7"/>
  <c r="F20" i="7" s="1"/>
  <c r="G19" i="7"/>
  <c r="G21" i="7" s="1"/>
  <c r="H19" i="7"/>
  <c r="H21" i="7" s="1"/>
  <c r="I19" i="7"/>
  <c r="I20" i="7" s="1"/>
  <c r="J19" i="7"/>
  <c r="J20" i="7" s="1"/>
  <c r="K19" i="7"/>
  <c r="K21" i="7" s="1"/>
  <c r="L19" i="7"/>
  <c r="L21" i="7" s="1"/>
  <c r="M19" i="7"/>
  <c r="M20" i="7" s="1"/>
  <c r="N19" i="7"/>
  <c r="N20" i="7" s="1"/>
  <c r="M21" i="7"/>
  <c r="F22" i="7"/>
  <c r="F23" i="7" s="1"/>
  <c r="G22" i="7"/>
  <c r="G24" i="7" s="1"/>
  <c r="H22" i="7"/>
  <c r="H24" i="7" s="1"/>
  <c r="I22" i="7"/>
  <c r="I24" i="7" s="1"/>
  <c r="J22" i="7"/>
  <c r="J23" i="7" s="1"/>
  <c r="K22" i="7"/>
  <c r="K23" i="7" s="1"/>
  <c r="L22" i="7"/>
  <c r="L24" i="7" s="1"/>
  <c r="M22" i="7"/>
  <c r="M24" i="7" s="1"/>
  <c r="N22" i="7"/>
  <c r="N23" i="7" s="1"/>
  <c r="G23" i="7"/>
  <c r="F25" i="7"/>
  <c r="F27" i="7" s="1"/>
  <c r="G25" i="7"/>
  <c r="G26" i="7" s="1"/>
  <c r="H25" i="7"/>
  <c r="H27" i="7" s="1"/>
  <c r="I25" i="7"/>
  <c r="I27" i="7" s="1"/>
  <c r="J25" i="7"/>
  <c r="J27" i="7" s="1"/>
  <c r="K25" i="7"/>
  <c r="K26" i="7" s="1"/>
  <c r="L25" i="7"/>
  <c r="L26" i="7" s="1"/>
  <c r="M25" i="7"/>
  <c r="M27" i="7" s="1"/>
  <c r="N25" i="7"/>
  <c r="N27" i="7" s="1"/>
  <c r="L27" i="7"/>
  <c r="F28" i="7"/>
  <c r="F30" i="7" s="1"/>
  <c r="G28" i="7"/>
  <c r="G30" i="7" s="1"/>
  <c r="H28" i="7"/>
  <c r="H29" i="7" s="1"/>
  <c r="I28" i="7"/>
  <c r="I29" i="7" s="1"/>
  <c r="J28" i="7"/>
  <c r="J30" i="7" s="1"/>
  <c r="K28" i="7"/>
  <c r="K30" i="7" s="1"/>
  <c r="L28" i="7"/>
  <c r="L29" i="7" s="1"/>
  <c r="M28" i="7"/>
  <c r="M30" i="7" s="1"/>
  <c r="N28" i="7"/>
  <c r="N30" i="7" s="1"/>
  <c r="F31" i="7"/>
  <c r="F32" i="7" s="1"/>
  <c r="G31" i="7"/>
  <c r="G33" i="7" s="1"/>
  <c r="H31" i="7"/>
  <c r="H33" i="7" s="1"/>
  <c r="I31" i="7"/>
  <c r="I32" i="7" s="1"/>
  <c r="J31" i="7"/>
  <c r="J32" i="7" s="1"/>
  <c r="K31" i="7"/>
  <c r="K33" i="7" s="1"/>
  <c r="L31" i="7"/>
  <c r="L33" i="7" s="1"/>
  <c r="M31" i="7"/>
  <c r="M32" i="7" s="1"/>
  <c r="N31" i="7"/>
  <c r="N32" i="7" s="1"/>
  <c r="I33" i="7"/>
  <c r="F34" i="7"/>
  <c r="F35" i="7" s="1"/>
  <c r="G34" i="7"/>
  <c r="G36" i="7" s="1"/>
  <c r="H34" i="7"/>
  <c r="H36" i="7" s="1"/>
  <c r="I34" i="7"/>
  <c r="I36" i="7" s="1"/>
  <c r="J34" i="7"/>
  <c r="J35" i="7" s="1"/>
  <c r="K34" i="7"/>
  <c r="K35" i="7" s="1"/>
  <c r="L34" i="7"/>
  <c r="L36" i="7" s="1"/>
  <c r="M34" i="7"/>
  <c r="M36" i="7" s="1"/>
  <c r="N34" i="7"/>
  <c r="N35" i="7" s="1"/>
  <c r="G35" i="7"/>
  <c r="E34" i="7"/>
  <c r="E31" i="7"/>
  <c r="E33" i="7" s="1"/>
  <c r="E28" i="7"/>
  <c r="E25" i="7"/>
  <c r="E27" i="7" s="1"/>
  <c r="E22" i="7"/>
  <c r="E19" i="7"/>
  <c r="E21" i="7" s="1"/>
  <c r="E16" i="7"/>
  <c r="E18" i="7" s="1"/>
  <c r="E13" i="7"/>
  <c r="E15" i="7" s="1"/>
  <c r="E10" i="7"/>
  <c r="E11" i="7" s="1"/>
  <c r="E7" i="7"/>
  <c r="E8" i="7" s="1"/>
  <c r="E4" i="7"/>
  <c r="E6" i="7" s="1"/>
  <c r="E36" i="7"/>
  <c r="E30" i="7"/>
  <c r="E24" i="7"/>
  <c r="E34" i="6"/>
  <c r="E36" i="6" s="1"/>
  <c r="F34" i="6"/>
  <c r="F36" i="6" s="1"/>
  <c r="G34" i="6"/>
  <c r="G35" i="6" s="1"/>
  <c r="H34" i="6"/>
  <c r="H35" i="6" s="1"/>
  <c r="I34" i="6"/>
  <c r="I36" i="6" s="1"/>
  <c r="J34" i="6"/>
  <c r="J36" i="6" s="1"/>
  <c r="K34" i="6"/>
  <c r="K36" i="6" s="1"/>
  <c r="L34" i="6"/>
  <c r="L35" i="6" s="1"/>
  <c r="F4" i="6"/>
  <c r="F6" i="6" s="1"/>
  <c r="G4" i="6"/>
  <c r="G6" i="6" s="1"/>
  <c r="H4" i="6"/>
  <c r="H6" i="6" s="1"/>
  <c r="I4" i="6"/>
  <c r="I5" i="6" s="1"/>
  <c r="J4" i="6"/>
  <c r="J5" i="6" s="1"/>
  <c r="K4" i="6"/>
  <c r="K6" i="6" s="1"/>
  <c r="L4" i="6"/>
  <c r="L6" i="6" s="1"/>
  <c r="F7" i="6"/>
  <c r="F9" i="6" s="1"/>
  <c r="G7" i="6"/>
  <c r="G9" i="6" s="1"/>
  <c r="H7" i="6"/>
  <c r="H8" i="6" s="1"/>
  <c r="I7" i="6"/>
  <c r="I8" i="6" s="1"/>
  <c r="J7" i="6"/>
  <c r="J9" i="6" s="1"/>
  <c r="K7" i="6"/>
  <c r="K9" i="6" s="1"/>
  <c r="L7" i="6"/>
  <c r="L8" i="6" s="1"/>
  <c r="F10" i="6"/>
  <c r="F12" i="6" s="1"/>
  <c r="G10" i="6"/>
  <c r="G11" i="6" s="1"/>
  <c r="H10" i="6"/>
  <c r="H11" i="6" s="1"/>
  <c r="I10" i="6"/>
  <c r="I12" i="6" s="1"/>
  <c r="J10" i="6"/>
  <c r="J12" i="6" s="1"/>
  <c r="K10" i="6"/>
  <c r="K11" i="6" s="1"/>
  <c r="L10" i="6"/>
  <c r="L11" i="6" s="1"/>
  <c r="F13" i="6"/>
  <c r="F14" i="6" s="1"/>
  <c r="G13" i="6"/>
  <c r="G14" i="6" s="1"/>
  <c r="H13" i="6"/>
  <c r="H14" i="6" s="1"/>
  <c r="I13" i="6"/>
  <c r="I15" i="6" s="1"/>
  <c r="J13" i="6"/>
  <c r="J14" i="6" s="1"/>
  <c r="K13" i="6"/>
  <c r="K14" i="6" s="1"/>
  <c r="L13" i="6"/>
  <c r="L14" i="6" s="1"/>
  <c r="F16" i="6"/>
  <c r="F18" i="6" s="1"/>
  <c r="G16" i="6"/>
  <c r="G17" i="6" s="1"/>
  <c r="H16" i="6"/>
  <c r="H18" i="6" s="1"/>
  <c r="I16" i="6"/>
  <c r="I17" i="6" s="1"/>
  <c r="J16" i="6"/>
  <c r="J18" i="6" s="1"/>
  <c r="K16" i="6"/>
  <c r="K17" i="6" s="1"/>
  <c r="L16" i="6"/>
  <c r="L18" i="6" s="1"/>
  <c r="F17" i="6"/>
  <c r="J17" i="6"/>
  <c r="F19" i="6"/>
  <c r="F21" i="6" s="1"/>
  <c r="G19" i="6"/>
  <c r="G21" i="6" s="1"/>
  <c r="H19" i="6"/>
  <c r="H20" i="6" s="1"/>
  <c r="I19" i="6"/>
  <c r="I20" i="6" s="1"/>
  <c r="J19" i="6"/>
  <c r="J21" i="6" s="1"/>
  <c r="K19" i="6"/>
  <c r="K21" i="6" s="1"/>
  <c r="L19" i="6"/>
  <c r="L20" i="6" s="1"/>
  <c r="F22" i="6"/>
  <c r="F24" i="6" s="1"/>
  <c r="G22" i="6"/>
  <c r="G23" i="6" s="1"/>
  <c r="H22" i="6"/>
  <c r="H23" i="6" s="1"/>
  <c r="I22" i="6"/>
  <c r="I24" i="6" s="1"/>
  <c r="J22" i="6"/>
  <c r="J24" i="6" s="1"/>
  <c r="K22" i="6"/>
  <c r="K23" i="6" s="1"/>
  <c r="L22" i="6"/>
  <c r="L24" i="6" s="1"/>
  <c r="F25" i="6"/>
  <c r="F26" i="6" s="1"/>
  <c r="G25" i="6"/>
  <c r="G27" i="6" s="1"/>
  <c r="H25" i="6"/>
  <c r="H26" i="6" s="1"/>
  <c r="I25" i="6"/>
  <c r="I27" i="6" s="1"/>
  <c r="J25" i="6"/>
  <c r="J26" i="6" s="1"/>
  <c r="K25" i="6"/>
  <c r="K27" i="6" s="1"/>
  <c r="L25" i="6"/>
  <c r="L26" i="6" s="1"/>
  <c r="F28" i="6"/>
  <c r="F30" i="6" s="1"/>
  <c r="G28" i="6"/>
  <c r="G29" i="6" s="1"/>
  <c r="H28" i="6"/>
  <c r="H30" i="6" s="1"/>
  <c r="I28" i="6"/>
  <c r="I29" i="6" s="1"/>
  <c r="J28" i="6"/>
  <c r="J29" i="6" s="1"/>
  <c r="K28" i="6"/>
  <c r="K30" i="6" s="1"/>
  <c r="L28" i="6"/>
  <c r="L30" i="6" s="1"/>
  <c r="F31" i="6"/>
  <c r="F33" i="6" s="1"/>
  <c r="G31" i="6"/>
  <c r="G33" i="6" s="1"/>
  <c r="H31" i="6"/>
  <c r="H32" i="6" s="1"/>
  <c r="I31" i="6"/>
  <c r="I32" i="6" s="1"/>
  <c r="J31" i="6"/>
  <c r="J33" i="6" s="1"/>
  <c r="K31" i="6"/>
  <c r="K33" i="6" s="1"/>
  <c r="L31" i="6"/>
  <c r="L32" i="6" s="1"/>
  <c r="E31" i="6"/>
  <c r="E33" i="6" s="1"/>
  <c r="E28" i="6"/>
  <c r="E30" i="6" s="1"/>
  <c r="E25" i="6"/>
  <c r="E26" i="6" s="1"/>
  <c r="E22" i="6"/>
  <c r="E24" i="6" s="1"/>
  <c r="E19" i="6"/>
  <c r="E21" i="6" s="1"/>
  <c r="E16" i="6"/>
  <c r="E13" i="6"/>
  <c r="E14" i="6" s="1"/>
  <c r="E10" i="6"/>
  <c r="E12" i="6" s="1"/>
  <c r="E7" i="6"/>
  <c r="E8" i="6" s="1"/>
  <c r="E18" i="6"/>
  <c r="E4" i="6"/>
  <c r="E6" i="6" s="1"/>
  <c r="E34" i="5"/>
  <c r="E36" i="5" s="1"/>
  <c r="F34" i="5"/>
  <c r="F36" i="5" s="1"/>
  <c r="G34" i="5"/>
  <c r="G36" i="5" s="1"/>
  <c r="H34" i="5"/>
  <c r="H35" i="5" s="1"/>
  <c r="I34" i="5"/>
  <c r="I35" i="5" s="1"/>
  <c r="J34" i="5"/>
  <c r="J36" i="5" s="1"/>
  <c r="K34" i="5"/>
  <c r="K36" i="5" s="1"/>
  <c r="L34" i="5"/>
  <c r="L36" i="5" s="1"/>
  <c r="M34" i="5"/>
  <c r="M35" i="5" s="1"/>
  <c r="N34" i="5"/>
  <c r="N35" i="5" s="1"/>
  <c r="O34" i="5"/>
  <c r="O35" i="5" s="1"/>
  <c r="P34" i="5"/>
  <c r="P36" i="5" s="1"/>
  <c r="Q34" i="5"/>
  <c r="Q35" i="5" s="1"/>
  <c r="F4" i="5"/>
  <c r="G4" i="5"/>
  <c r="H4" i="5"/>
  <c r="I4" i="5"/>
  <c r="J4" i="5"/>
  <c r="K4" i="5"/>
  <c r="L4" i="5"/>
  <c r="M4" i="5"/>
  <c r="N4" i="5"/>
  <c r="O4" i="5"/>
  <c r="P4" i="5"/>
  <c r="Q4" i="5"/>
  <c r="F5" i="5"/>
  <c r="G5" i="5"/>
  <c r="H5" i="5"/>
  <c r="I5" i="5"/>
  <c r="J5" i="5"/>
  <c r="K5" i="5"/>
  <c r="L5" i="5"/>
  <c r="M5" i="5"/>
  <c r="N5" i="5"/>
  <c r="O5" i="5"/>
  <c r="P5" i="5"/>
  <c r="Q5" i="5"/>
  <c r="F6" i="5"/>
  <c r="G6" i="5"/>
  <c r="H6" i="5"/>
  <c r="I6" i="5"/>
  <c r="J6" i="5"/>
  <c r="K6" i="5"/>
  <c r="L6" i="5"/>
  <c r="M6" i="5"/>
  <c r="N6" i="5"/>
  <c r="O6" i="5"/>
  <c r="P6" i="5"/>
  <c r="Q6" i="5"/>
  <c r="F7" i="5"/>
  <c r="G7" i="5"/>
  <c r="H7" i="5"/>
  <c r="I7" i="5"/>
  <c r="J7" i="5"/>
  <c r="K7" i="5"/>
  <c r="L7" i="5"/>
  <c r="M7" i="5"/>
  <c r="N7" i="5"/>
  <c r="O7" i="5"/>
  <c r="P7" i="5"/>
  <c r="Q7" i="5"/>
  <c r="F8" i="5"/>
  <c r="G8" i="5"/>
  <c r="H8" i="5"/>
  <c r="I8" i="5"/>
  <c r="J8" i="5"/>
  <c r="K8" i="5"/>
  <c r="L8" i="5"/>
  <c r="M8" i="5"/>
  <c r="N8" i="5"/>
  <c r="O8" i="5"/>
  <c r="P8" i="5"/>
  <c r="Q8" i="5"/>
  <c r="F9" i="5"/>
  <c r="G9" i="5"/>
  <c r="H9" i="5"/>
  <c r="I9" i="5"/>
  <c r="J9" i="5"/>
  <c r="K9" i="5"/>
  <c r="L9" i="5"/>
  <c r="M9" i="5"/>
  <c r="N9" i="5"/>
  <c r="O9" i="5"/>
  <c r="P9" i="5"/>
  <c r="Q9" i="5"/>
  <c r="F10" i="5"/>
  <c r="F12" i="5" s="1"/>
  <c r="G10" i="5"/>
  <c r="G11" i="5" s="1"/>
  <c r="H10" i="5"/>
  <c r="H12" i="5" s="1"/>
  <c r="I10" i="5"/>
  <c r="I11" i="5" s="1"/>
  <c r="J10" i="5"/>
  <c r="J11" i="5" s="1"/>
  <c r="K10" i="5"/>
  <c r="K11" i="5" s="1"/>
  <c r="L10" i="5"/>
  <c r="L11" i="5" s="1"/>
  <c r="M10" i="5"/>
  <c r="M12" i="5" s="1"/>
  <c r="N10" i="5"/>
  <c r="N11" i="5" s="1"/>
  <c r="O10" i="5"/>
  <c r="O11" i="5" s="1"/>
  <c r="P10" i="5"/>
  <c r="P11" i="5" s="1"/>
  <c r="Q10" i="5"/>
  <c r="Q11" i="5" s="1"/>
  <c r="F11" i="5"/>
  <c r="F13" i="5"/>
  <c r="G13" i="5"/>
  <c r="H13" i="5"/>
  <c r="I13" i="5"/>
  <c r="J13" i="5"/>
  <c r="K13" i="5"/>
  <c r="L13" i="5"/>
  <c r="M13" i="5"/>
  <c r="N13" i="5"/>
  <c r="O13" i="5"/>
  <c r="P13" i="5"/>
  <c r="Q13" i="5"/>
  <c r="F14" i="5"/>
  <c r="G14" i="5"/>
  <c r="H14" i="5"/>
  <c r="I14" i="5"/>
  <c r="J14" i="5"/>
  <c r="K14" i="5"/>
  <c r="L14" i="5"/>
  <c r="M14" i="5"/>
  <c r="N14" i="5"/>
  <c r="O14" i="5"/>
  <c r="P14" i="5"/>
  <c r="Q14" i="5"/>
  <c r="F15" i="5"/>
  <c r="G15" i="5"/>
  <c r="H15" i="5"/>
  <c r="I15" i="5"/>
  <c r="J15" i="5"/>
  <c r="K15" i="5"/>
  <c r="L15" i="5"/>
  <c r="M15" i="5"/>
  <c r="N15" i="5"/>
  <c r="O15" i="5"/>
  <c r="P15" i="5"/>
  <c r="Q15" i="5"/>
  <c r="F16" i="5"/>
  <c r="G16" i="5"/>
  <c r="H16" i="5"/>
  <c r="I16" i="5"/>
  <c r="J16" i="5"/>
  <c r="K16" i="5"/>
  <c r="L16" i="5"/>
  <c r="M16" i="5"/>
  <c r="N16" i="5"/>
  <c r="O16" i="5"/>
  <c r="P16" i="5"/>
  <c r="Q16" i="5"/>
  <c r="F17" i="5"/>
  <c r="G17" i="5"/>
  <c r="H17" i="5"/>
  <c r="I17" i="5"/>
  <c r="J17" i="5"/>
  <c r="K17" i="5"/>
  <c r="L17" i="5"/>
  <c r="M17" i="5"/>
  <c r="N17" i="5"/>
  <c r="O17" i="5"/>
  <c r="P17" i="5"/>
  <c r="Q17" i="5"/>
  <c r="F18" i="5"/>
  <c r="G18" i="5"/>
  <c r="H18" i="5"/>
  <c r="I18" i="5"/>
  <c r="J18" i="5"/>
  <c r="K18" i="5"/>
  <c r="L18" i="5"/>
  <c r="M18" i="5"/>
  <c r="N18" i="5"/>
  <c r="O18" i="5"/>
  <c r="P18" i="5"/>
  <c r="Q18" i="5"/>
  <c r="F19" i="5"/>
  <c r="G19" i="5"/>
  <c r="H19" i="5"/>
  <c r="I19" i="5"/>
  <c r="J19" i="5"/>
  <c r="K19" i="5"/>
  <c r="L19" i="5"/>
  <c r="M19" i="5"/>
  <c r="N19" i="5"/>
  <c r="O19" i="5"/>
  <c r="P19" i="5"/>
  <c r="Q19" i="5"/>
  <c r="F20" i="5"/>
  <c r="G20" i="5"/>
  <c r="H20" i="5"/>
  <c r="I20" i="5"/>
  <c r="J20" i="5"/>
  <c r="K20" i="5"/>
  <c r="L20" i="5"/>
  <c r="M20" i="5"/>
  <c r="N20" i="5"/>
  <c r="O20" i="5"/>
  <c r="P20" i="5"/>
  <c r="Q20" i="5"/>
  <c r="F21" i="5"/>
  <c r="G21" i="5"/>
  <c r="H21" i="5"/>
  <c r="I21" i="5"/>
  <c r="J21" i="5"/>
  <c r="K21" i="5"/>
  <c r="L21" i="5"/>
  <c r="M21" i="5"/>
  <c r="N21" i="5"/>
  <c r="O21" i="5"/>
  <c r="P21" i="5"/>
  <c r="Q21" i="5"/>
  <c r="F22" i="5"/>
  <c r="F24" i="5" s="1"/>
  <c r="G22" i="5"/>
  <c r="G24" i="5" s="1"/>
  <c r="H22" i="5"/>
  <c r="H23" i="5" s="1"/>
  <c r="I22" i="5"/>
  <c r="I23" i="5" s="1"/>
  <c r="J22" i="5"/>
  <c r="J23" i="5" s="1"/>
  <c r="K22" i="5"/>
  <c r="K23" i="5" s="1"/>
  <c r="L22" i="5"/>
  <c r="L23" i="5" s="1"/>
  <c r="M22" i="5"/>
  <c r="M23" i="5" s="1"/>
  <c r="N22" i="5"/>
  <c r="N24" i="5" s="1"/>
  <c r="O22" i="5"/>
  <c r="O24" i="5" s="1"/>
  <c r="P22" i="5"/>
  <c r="P23" i="5" s="1"/>
  <c r="Q22" i="5"/>
  <c r="Q23" i="5" s="1"/>
  <c r="F23" i="5"/>
  <c r="G23" i="5"/>
  <c r="F25" i="5"/>
  <c r="G25" i="5"/>
  <c r="H25" i="5"/>
  <c r="I25" i="5"/>
  <c r="J25" i="5"/>
  <c r="K25" i="5"/>
  <c r="L25" i="5"/>
  <c r="M25" i="5"/>
  <c r="N25" i="5"/>
  <c r="O25" i="5"/>
  <c r="P25" i="5"/>
  <c r="Q25" i="5"/>
  <c r="F26" i="5"/>
  <c r="G26" i="5"/>
  <c r="H26" i="5"/>
  <c r="I26" i="5"/>
  <c r="J26" i="5"/>
  <c r="K26" i="5"/>
  <c r="L26" i="5"/>
  <c r="M26" i="5"/>
  <c r="N26" i="5"/>
  <c r="O26" i="5"/>
  <c r="P26" i="5"/>
  <c r="Q26" i="5"/>
  <c r="F27" i="5"/>
  <c r="G27" i="5"/>
  <c r="H27" i="5"/>
  <c r="I27" i="5"/>
  <c r="J27" i="5"/>
  <c r="K27" i="5"/>
  <c r="L27" i="5"/>
  <c r="M27" i="5"/>
  <c r="N27" i="5"/>
  <c r="O27" i="5"/>
  <c r="P27" i="5"/>
  <c r="Q27" i="5"/>
  <c r="F28" i="5"/>
  <c r="G28" i="5"/>
  <c r="H28" i="5"/>
  <c r="I28" i="5"/>
  <c r="J28" i="5"/>
  <c r="K28" i="5"/>
  <c r="L28" i="5"/>
  <c r="M28" i="5"/>
  <c r="N28" i="5"/>
  <c r="O28" i="5"/>
  <c r="P28" i="5"/>
  <c r="Q28" i="5"/>
  <c r="F29" i="5"/>
  <c r="G29" i="5"/>
  <c r="H29" i="5"/>
  <c r="I29" i="5"/>
  <c r="J29" i="5"/>
  <c r="K29" i="5"/>
  <c r="L29" i="5"/>
  <c r="M29" i="5"/>
  <c r="N29" i="5"/>
  <c r="O29" i="5"/>
  <c r="P29" i="5"/>
  <c r="Q29" i="5"/>
  <c r="F30" i="5"/>
  <c r="G30" i="5"/>
  <c r="H30" i="5"/>
  <c r="I30" i="5"/>
  <c r="J30" i="5"/>
  <c r="K30" i="5"/>
  <c r="L30" i="5"/>
  <c r="M30" i="5"/>
  <c r="N30" i="5"/>
  <c r="O30" i="5"/>
  <c r="P30" i="5"/>
  <c r="Q30" i="5"/>
  <c r="F31" i="5"/>
  <c r="G31" i="5"/>
  <c r="H31" i="5"/>
  <c r="I31" i="5"/>
  <c r="J31" i="5"/>
  <c r="K31" i="5"/>
  <c r="L31" i="5"/>
  <c r="M31" i="5"/>
  <c r="N31" i="5"/>
  <c r="O31" i="5"/>
  <c r="P31" i="5"/>
  <c r="Q31" i="5"/>
  <c r="F32" i="5"/>
  <c r="G32" i="5"/>
  <c r="H32" i="5"/>
  <c r="I32" i="5"/>
  <c r="J32" i="5"/>
  <c r="K32" i="5"/>
  <c r="L32" i="5"/>
  <c r="M32" i="5"/>
  <c r="N32" i="5"/>
  <c r="O32" i="5"/>
  <c r="P32" i="5"/>
  <c r="Q32" i="5"/>
  <c r="F33" i="5"/>
  <c r="G33" i="5"/>
  <c r="H33" i="5"/>
  <c r="I33" i="5"/>
  <c r="J33" i="5"/>
  <c r="K33" i="5"/>
  <c r="L33" i="5"/>
  <c r="M33" i="5"/>
  <c r="N33" i="5"/>
  <c r="O33" i="5"/>
  <c r="P33" i="5"/>
  <c r="Q33" i="5"/>
  <c r="E31" i="5"/>
  <c r="E33" i="5" s="1"/>
  <c r="E28" i="5"/>
  <c r="E30" i="5" s="1"/>
  <c r="E25" i="5"/>
  <c r="E27" i="5" s="1"/>
  <c r="E22" i="5"/>
  <c r="E24" i="5" s="1"/>
  <c r="E19" i="5"/>
  <c r="E21" i="5" s="1"/>
  <c r="E16" i="5"/>
  <c r="E18" i="5" s="1"/>
  <c r="E13" i="5"/>
  <c r="E15" i="5" s="1"/>
  <c r="E10" i="5"/>
  <c r="E12" i="5" s="1"/>
  <c r="E7" i="5"/>
  <c r="E9" i="5" s="1"/>
  <c r="E4" i="5"/>
  <c r="E5" i="5" s="1"/>
  <c r="F5" i="3"/>
  <c r="F6" i="3" s="1"/>
  <c r="G5" i="3"/>
  <c r="G6" i="3" s="1"/>
  <c r="H5" i="3"/>
  <c r="H7" i="3" s="1"/>
  <c r="I5" i="3"/>
  <c r="I7" i="3" s="1"/>
  <c r="J5" i="3"/>
  <c r="J6" i="3" s="1"/>
  <c r="K5" i="3"/>
  <c r="K6" i="3" s="1"/>
  <c r="L5" i="3"/>
  <c r="L6" i="3" s="1"/>
  <c r="M5" i="3"/>
  <c r="M6" i="3" s="1"/>
  <c r="N5" i="3"/>
  <c r="N6" i="3" s="1"/>
  <c r="O5" i="3"/>
  <c r="O6" i="3" s="1"/>
  <c r="H6" i="3"/>
  <c r="I6" i="3"/>
  <c r="F8" i="3"/>
  <c r="F9" i="3" s="1"/>
  <c r="G8" i="3"/>
  <c r="G9" i="3" s="1"/>
  <c r="H8" i="3"/>
  <c r="H9" i="3" s="1"/>
  <c r="I8" i="3"/>
  <c r="I9" i="3" s="1"/>
  <c r="J8" i="3"/>
  <c r="J10" i="3" s="1"/>
  <c r="K8" i="3"/>
  <c r="K9" i="3" s="1"/>
  <c r="L8" i="3"/>
  <c r="L9" i="3" s="1"/>
  <c r="M8" i="3"/>
  <c r="M9" i="3" s="1"/>
  <c r="N8" i="3"/>
  <c r="N9" i="3" s="1"/>
  <c r="O8" i="3"/>
  <c r="O9" i="3" s="1"/>
  <c r="F11" i="3"/>
  <c r="F12" i="3" s="1"/>
  <c r="G11" i="3"/>
  <c r="G12" i="3" s="1"/>
  <c r="H11" i="3"/>
  <c r="H13" i="3" s="1"/>
  <c r="I11" i="3"/>
  <c r="I13" i="3" s="1"/>
  <c r="J11" i="3"/>
  <c r="J12" i="3" s="1"/>
  <c r="K11" i="3"/>
  <c r="K12" i="3" s="1"/>
  <c r="L11" i="3"/>
  <c r="L12" i="3" s="1"/>
  <c r="M11" i="3"/>
  <c r="M12" i="3" s="1"/>
  <c r="N11" i="3"/>
  <c r="N12" i="3" s="1"/>
  <c r="O11" i="3"/>
  <c r="O12" i="3" s="1"/>
  <c r="H12" i="3"/>
  <c r="I12" i="3"/>
  <c r="J13" i="3"/>
  <c r="F14" i="3"/>
  <c r="F15" i="3" s="1"/>
  <c r="G14" i="3"/>
  <c r="G15" i="3" s="1"/>
  <c r="H14" i="3"/>
  <c r="H15" i="3" s="1"/>
  <c r="I14" i="3"/>
  <c r="I15" i="3" s="1"/>
  <c r="J14" i="3"/>
  <c r="J15" i="3" s="1"/>
  <c r="K14" i="3"/>
  <c r="K15" i="3" s="1"/>
  <c r="L14" i="3"/>
  <c r="L15" i="3" s="1"/>
  <c r="M14" i="3"/>
  <c r="M15" i="3" s="1"/>
  <c r="N14" i="3"/>
  <c r="N16" i="3" s="1"/>
  <c r="O14" i="3"/>
  <c r="O15" i="3" s="1"/>
  <c r="F17" i="3"/>
  <c r="F18" i="3" s="1"/>
  <c r="G17" i="3"/>
  <c r="G18" i="3" s="1"/>
  <c r="H17" i="3"/>
  <c r="H19" i="3" s="1"/>
  <c r="I17" i="3"/>
  <c r="I19" i="3" s="1"/>
  <c r="J17" i="3"/>
  <c r="J18" i="3" s="1"/>
  <c r="K17" i="3"/>
  <c r="K18" i="3" s="1"/>
  <c r="L17" i="3"/>
  <c r="L18" i="3" s="1"/>
  <c r="M17" i="3"/>
  <c r="M18" i="3" s="1"/>
  <c r="N17" i="3"/>
  <c r="N18" i="3" s="1"/>
  <c r="O17" i="3"/>
  <c r="O18" i="3" s="1"/>
  <c r="H18" i="3"/>
  <c r="I18" i="3"/>
  <c r="F20" i="3"/>
  <c r="F21" i="3" s="1"/>
  <c r="G20" i="3"/>
  <c r="G21" i="3" s="1"/>
  <c r="H20" i="3"/>
  <c r="H21" i="3" s="1"/>
  <c r="I20" i="3"/>
  <c r="I21" i="3" s="1"/>
  <c r="J20" i="3"/>
  <c r="J22" i="3" s="1"/>
  <c r="K20" i="3"/>
  <c r="K21" i="3" s="1"/>
  <c r="L20" i="3"/>
  <c r="L21" i="3" s="1"/>
  <c r="M20" i="3"/>
  <c r="M21" i="3" s="1"/>
  <c r="N20" i="3"/>
  <c r="N21" i="3" s="1"/>
  <c r="O20" i="3"/>
  <c r="O21" i="3" s="1"/>
  <c r="F23" i="3"/>
  <c r="F24" i="3" s="1"/>
  <c r="G23" i="3"/>
  <c r="G24" i="3" s="1"/>
  <c r="H23" i="3"/>
  <c r="H25" i="3" s="1"/>
  <c r="I23" i="3"/>
  <c r="I25" i="3" s="1"/>
  <c r="J23" i="3"/>
  <c r="J24" i="3" s="1"/>
  <c r="K23" i="3"/>
  <c r="K24" i="3" s="1"/>
  <c r="L23" i="3"/>
  <c r="L24" i="3" s="1"/>
  <c r="M23" i="3"/>
  <c r="M24" i="3" s="1"/>
  <c r="N23" i="3"/>
  <c r="N24" i="3" s="1"/>
  <c r="O23" i="3"/>
  <c r="O24" i="3" s="1"/>
  <c r="H24" i="3"/>
  <c r="I24" i="3"/>
  <c r="J25" i="3"/>
  <c r="F26" i="3"/>
  <c r="F27" i="3" s="1"/>
  <c r="G26" i="3"/>
  <c r="G27" i="3" s="1"/>
  <c r="H26" i="3"/>
  <c r="H27" i="3" s="1"/>
  <c r="I26" i="3"/>
  <c r="I27" i="3" s="1"/>
  <c r="J26" i="3"/>
  <c r="J27" i="3" s="1"/>
  <c r="K26" i="3"/>
  <c r="K27" i="3" s="1"/>
  <c r="L26" i="3"/>
  <c r="L27" i="3" s="1"/>
  <c r="M26" i="3"/>
  <c r="M27" i="3" s="1"/>
  <c r="N26" i="3"/>
  <c r="N28" i="3" s="1"/>
  <c r="O26" i="3"/>
  <c r="O27" i="3" s="1"/>
  <c r="F29" i="3"/>
  <c r="F30" i="3" s="1"/>
  <c r="G29" i="3"/>
  <c r="G30" i="3" s="1"/>
  <c r="H29" i="3"/>
  <c r="H31" i="3" s="1"/>
  <c r="I29" i="3"/>
  <c r="I31" i="3" s="1"/>
  <c r="J29" i="3"/>
  <c r="J30" i="3" s="1"/>
  <c r="K29" i="3"/>
  <c r="K30" i="3" s="1"/>
  <c r="L29" i="3"/>
  <c r="L30" i="3" s="1"/>
  <c r="M29" i="3"/>
  <c r="M30" i="3" s="1"/>
  <c r="N29" i="3"/>
  <c r="N30" i="3" s="1"/>
  <c r="O29" i="3"/>
  <c r="O30" i="3" s="1"/>
  <c r="H30" i="3"/>
  <c r="I30" i="3"/>
  <c r="F32" i="3"/>
  <c r="F33" i="3" s="1"/>
  <c r="G32" i="3"/>
  <c r="G33" i="3" s="1"/>
  <c r="H32" i="3"/>
  <c r="H33" i="3" s="1"/>
  <c r="I32" i="3"/>
  <c r="I33" i="3" s="1"/>
  <c r="J32" i="3"/>
  <c r="J34" i="3" s="1"/>
  <c r="K32" i="3"/>
  <c r="K33" i="3" s="1"/>
  <c r="L32" i="3"/>
  <c r="L33" i="3" s="1"/>
  <c r="M32" i="3"/>
  <c r="M33" i="3" s="1"/>
  <c r="N32" i="3"/>
  <c r="N33" i="3" s="1"/>
  <c r="O32" i="3"/>
  <c r="O33" i="3" s="1"/>
  <c r="F35" i="3"/>
  <c r="F36" i="3" s="1"/>
  <c r="G35" i="3"/>
  <c r="G36" i="3" s="1"/>
  <c r="H35" i="3"/>
  <c r="H37" i="3" s="1"/>
  <c r="I35" i="3"/>
  <c r="I37" i="3" s="1"/>
  <c r="J35" i="3"/>
  <c r="J36" i="3" s="1"/>
  <c r="K35" i="3"/>
  <c r="K36" i="3" s="1"/>
  <c r="L35" i="3"/>
  <c r="L36" i="3" s="1"/>
  <c r="M35" i="3"/>
  <c r="M36" i="3" s="1"/>
  <c r="N35" i="3"/>
  <c r="N36" i="3" s="1"/>
  <c r="O35" i="3"/>
  <c r="O36" i="3" s="1"/>
  <c r="H36" i="3"/>
  <c r="I36" i="3"/>
  <c r="J37" i="3"/>
  <c r="E8" i="3"/>
  <c r="E9" i="3" s="1"/>
  <c r="E11" i="3"/>
  <c r="E13" i="3" s="1"/>
  <c r="H8" i="1"/>
  <c r="E35" i="3"/>
  <c r="E37" i="3" s="1"/>
  <c r="E32" i="3"/>
  <c r="E33" i="3" s="1"/>
  <c r="E29" i="3"/>
  <c r="E31" i="3" s="1"/>
  <c r="E26" i="3"/>
  <c r="E27" i="3" s="1"/>
  <c r="E23" i="3"/>
  <c r="E25" i="3" s="1"/>
  <c r="E20" i="3"/>
  <c r="E22" i="3" s="1"/>
  <c r="E17" i="3"/>
  <c r="E19" i="3" s="1"/>
  <c r="E14" i="3"/>
  <c r="E15" i="3" s="1"/>
  <c r="E5" i="3"/>
  <c r="E6" i="3" s="1"/>
  <c r="K32" i="8" l="1"/>
  <c r="K20" i="8"/>
  <c r="K8" i="8"/>
  <c r="F29" i="8"/>
  <c r="F17" i="8"/>
  <c r="E6" i="8"/>
  <c r="H36" i="8"/>
  <c r="G33" i="8"/>
  <c r="I27" i="8"/>
  <c r="H24" i="8"/>
  <c r="G21" i="8"/>
  <c r="I15" i="8"/>
  <c r="H12" i="8"/>
  <c r="G9" i="8"/>
  <c r="M33" i="7"/>
  <c r="L15" i="7"/>
  <c r="E9" i="7"/>
  <c r="N33" i="7"/>
  <c r="L30" i="7"/>
  <c r="I21" i="7"/>
  <c r="F33" i="7"/>
  <c r="K12" i="7"/>
  <c r="N9" i="7"/>
  <c r="J33" i="7"/>
  <c r="I30" i="7"/>
  <c r="G27" i="7"/>
  <c r="K27" i="7"/>
  <c r="N24" i="7"/>
  <c r="N21" i="7"/>
  <c r="F12" i="7"/>
  <c r="M9" i="7"/>
  <c r="F21" i="7"/>
  <c r="J6" i="6"/>
  <c r="M29" i="7"/>
  <c r="H26" i="7"/>
  <c r="F24" i="7"/>
  <c r="K15" i="7"/>
  <c r="N12" i="7"/>
  <c r="M6" i="7"/>
  <c r="G15" i="7"/>
  <c r="F9" i="7"/>
  <c r="E5" i="7"/>
  <c r="I18" i="7"/>
  <c r="H6" i="7"/>
  <c r="E14" i="7"/>
  <c r="K36" i="7"/>
  <c r="J24" i="7"/>
  <c r="J21" i="7"/>
  <c r="H15" i="7"/>
  <c r="I9" i="7"/>
  <c r="I6" i="7"/>
  <c r="J36" i="7"/>
  <c r="N36" i="7"/>
  <c r="F36" i="7"/>
  <c r="H30" i="7"/>
  <c r="K24" i="7"/>
  <c r="M18" i="7"/>
  <c r="J12" i="7"/>
  <c r="J9" i="7"/>
  <c r="L6" i="7"/>
  <c r="E8" i="8"/>
  <c r="E11" i="8"/>
  <c r="E14" i="8"/>
  <c r="E17" i="8"/>
  <c r="E20" i="8"/>
  <c r="E23" i="8"/>
  <c r="E26" i="8"/>
  <c r="E29" i="8"/>
  <c r="E32" i="8"/>
  <c r="E35" i="8"/>
  <c r="L35" i="7"/>
  <c r="H35" i="7"/>
  <c r="K32" i="7"/>
  <c r="G32" i="7"/>
  <c r="N29" i="7"/>
  <c r="J29" i="7"/>
  <c r="F29" i="7"/>
  <c r="M26" i="7"/>
  <c r="I26" i="7"/>
  <c r="L23" i="7"/>
  <c r="H23" i="7"/>
  <c r="K20" i="7"/>
  <c r="G20" i="7"/>
  <c r="N17" i="7"/>
  <c r="J17" i="7"/>
  <c r="F17" i="7"/>
  <c r="M14" i="7"/>
  <c r="I14" i="7"/>
  <c r="L11" i="7"/>
  <c r="H11" i="7"/>
  <c r="K8" i="7"/>
  <c r="G8" i="7"/>
  <c r="N5" i="7"/>
  <c r="J5" i="7"/>
  <c r="F5" i="7"/>
  <c r="M35" i="7"/>
  <c r="I35" i="7"/>
  <c r="L32" i="7"/>
  <c r="H32" i="7"/>
  <c r="K29" i="7"/>
  <c r="G29" i="7"/>
  <c r="N26" i="7"/>
  <c r="J26" i="7"/>
  <c r="F26" i="7"/>
  <c r="M23" i="7"/>
  <c r="I23" i="7"/>
  <c r="L20" i="7"/>
  <c r="H20" i="7"/>
  <c r="K17" i="7"/>
  <c r="G17" i="7"/>
  <c r="N14" i="7"/>
  <c r="J14" i="7"/>
  <c r="F14" i="7"/>
  <c r="M11" i="7"/>
  <c r="I11" i="7"/>
  <c r="L8" i="7"/>
  <c r="H8" i="7"/>
  <c r="K5" i="7"/>
  <c r="G5" i="7"/>
  <c r="E12" i="7"/>
  <c r="G12" i="6"/>
  <c r="F5" i="6"/>
  <c r="F27" i="6"/>
  <c r="H12" i="6"/>
  <c r="G24" i="6"/>
  <c r="K35" i="6"/>
  <c r="H21" i="6"/>
  <c r="K8" i="6"/>
  <c r="H29" i="6"/>
  <c r="H33" i="6"/>
  <c r="L29" i="6"/>
  <c r="G15" i="6"/>
  <c r="I33" i="6"/>
  <c r="K26" i="6"/>
  <c r="I6" i="6"/>
  <c r="P35" i="5"/>
  <c r="G20" i="6"/>
  <c r="G8" i="6"/>
  <c r="H24" i="6"/>
  <c r="L21" i="6"/>
  <c r="J15" i="6"/>
  <c r="F29" i="6"/>
  <c r="G26" i="6"/>
  <c r="L23" i="6"/>
  <c r="F15" i="6"/>
  <c r="L12" i="6"/>
  <c r="F11" i="6"/>
  <c r="L9" i="6"/>
  <c r="L33" i="6"/>
  <c r="K15" i="6"/>
  <c r="K12" i="6"/>
  <c r="K32" i="6"/>
  <c r="I30" i="6"/>
  <c r="I26" i="6"/>
  <c r="J23" i="6"/>
  <c r="I21" i="6"/>
  <c r="H17" i="6"/>
  <c r="H9" i="6"/>
  <c r="L5" i="6"/>
  <c r="L36" i="6"/>
  <c r="H36" i="5"/>
  <c r="H36" i="6"/>
  <c r="L17" i="6"/>
  <c r="G32" i="6"/>
  <c r="J30" i="6"/>
  <c r="J27" i="6"/>
  <c r="K24" i="6"/>
  <c r="F23" i="6"/>
  <c r="K20" i="6"/>
  <c r="I18" i="6"/>
  <c r="I14" i="6"/>
  <c r="J11" i="6"/>
  <c r="I9" i="6"/>
  <c r="H5" i="6"/>
  <c r="E17" i="7"/>
  <c r="E20" i="7"/>
  <c r="E23" i="7"/>
  <c r="E26" i="7"/>
  <c r="E29" i="7"/>
  <c r="E32" i="7"/>
  <c r="E35" i="7"/>
  <c r="F35" i="6"/>
  <c r="G36" i="6"/>
  <c r="J35" i="6"/>
  <c r="G30" i="6"/>
  <c r="L27" i="6"/>
  <c r="H27" i="6"/>
  <c r="K18" i="6"/>
  <c r="G18" i="6"/>
  <c r="L15" i="6"/>
  <c r="H15" i="6"/>
  <c r="I35" i="6"/>
  <c r="J32" i="6"/>
  <c r="F32" i="6"/>
  <c r="K29" i="6"/>
  <c r="I23" i="6"/>
  <c r="J20" i="6"/>
  <c r="F20" i="6"/>
  <c r="I11" i="6"/>
  <c r="J8" i="6"/>
  <c r="F8" i="6"/>
  <c r="K5" i="6"/>
  <c r="G5" i="6"/>
  <c r="H11" i="5"/>
  <c r="I12" i="5"/>
  <c r="J24" i="5"/>
  <c r="O34" i="3"/>
  <c r="K24" i="5"/>
  <c r="L12" i="5"/>
  <c r="O10" i="3"/>
  <c r="L35" i="5"/>
  <c r="H34" i="3"/>
  <c r="H10" i="3"/>
  <c r="O23" i="5"/>
  <c r="Q12" i="5"/>
  <c r="M11" i="5"/>
  <c r="G34" i="3"/>
  <c r="J28" i="3"/>
  <c r="O22" i="3"/>
  <c r="G10" i="3"/>
  <c r="K35" i="5"/>
  <c r="N23" i="5"/>
  <c r="G22" i="3"/>
  <c r="J16" i="3"/>
  <c r="N12" i="5"/>
  <c r="H22" i="3"/>
  <c r="J12" i="5"/>
  <c r="N27" i="3"/>
  <c r="N15" i="3"/>
  <c r="N36" i="5"/>
  <c r="E12" i="3"/>
  <c r="K34" i="3"/>
  <c r="K22" i="3"/>
  <c r="K10" i="3"/>
  <c r="Q24" i="5"/>
  <c r="M24" i="5"/>
  <c r="I24" i="5"/>
  <c r="P12" i="5"/>
  <c r="E27" i="6"/>
  <c r="E34" i="3"/>
  <c r="J33" i="3"/>
  <c r="J21" i="3"/>
  <c r="J9" i="3"/>
  <c r="E6" i="5"/>
  <c r="O36" i="5"/>
  <c r="P24" i="5"/>
  <c r="L24" i="5"/>
  <c r="H24" i="5"/>
  <c r="M28" i="3"/>
  <c r="L34" i="3"/>
  <c r="F28" i="3"/>
  <c r="L22" i="3"/>
  <c r="F16" i="3"/>
  <c r="L10" i="3"/>
  <c r="J35" i="5"/>
  <c r="O31" i="3"/>
  <c r="O19" i="3"/>
  <c r="M16" i="3"/>
  <c r="O7" i="3"/>
  <c r="E7" i="3"/>
  <c r="E21" i="3"/>
  <c r="G31" i="3"/>
  <c r="I28" i="3"/>
  <c r="G19" i="3"/>
  <c r="I16" i="3"/>
  <c r="G7" i="3"/>
  <c r="O12" i="5"/>
  <c r="K12" i="5"/>
  <c r="G12" i="5"/>
  <c r="E15" i="6"/>
  <c r="F35" i="5"/>
  <c r="G35" i="5"/>
  <c r="Q36" i="5"/>
  <c r="M36" i="5"/>
  <c r="I36" i="5"/>
  <c r="E11" i="6"/>
  <c r="E17" i="6"/>
  <c r="E35" i="6"/>
  <c r="E5" i="6"/>
  <c r="E23" i="6"/>
  <c r="E29" i="6"/>
  <c r="E9" i="6"/>
  <c r="E20" i="6"/>
  <c r="E32" i="6"/>
  <c r="M37" i="3"/>
  <c r="M25" i="3"/>
  <c r="M13" i="3"/>
  <c r="E24" i="3"/>
  <c r="N37" i="3"/>
  <c r="F37" i="3"/>
  <c r="M34" i="3"/>
  <c r="I34" i="3"/>
  <c r="K31" i="3"/>
  <c r="O28" i="3"/>
  <c r="K28" i="3"/>
  <c r="G28" i="3"/>
  <c r="N25" i="3"/>
  <c r="F25" i="3"/>
  <c r="M22" i="3"/>
  <c r="I22" i="3"/>
  <c r="K19" i="3"/>
  <c r="O16" i="3"/>
  <c r="K16" i="3"/>
  <c r="G16" i="3"/>
  <c r="N13" i="3"/>
  <c r="F13" i="3"/>
  <c r="M10" i="3"/>
  <c r="I10" i="3"/>
  <c r="K7" i="3"/>
  <c r="E36" i="3"/>
  <c r="N34" i="3"/>
  <c r="F34" i="3"/>
  <c r="L31" i="3"/>
  <c r="L28" i="3"/>
  <c r="H28" i="3"/>
  <c r="N22" i="3"/>
  <c r="F22" i="3"/>
  <c r="L19" i="3"/>
  <c r="L16" i="3"/>
  <c r="H16" i="3"/>
  <c r="N10" i="3"/>
  <c r="F10" i="3"/>
  <c r="L7" i="3"/>
  <c r="E14" i="5"/>
  <c r="E26" i="5"/>
  <c r="E16" i="3"/>
  <c r="E17" i="5"/>
  <c r="E29" i="5"/>
  <c r="O37" i="3"/>
  <c r="K37" i="3"/>
  <c r="G37" i="3"/>
  <c r="M31" i="3"/>
  <c r="O25" i="3"/>
  <c r="K25" i="3"/>
  <c r="G25" i="3"/>
  <c r="M19" i="3"/>
  <c r="O13" i="3"/>
  <c r="K13" i="3"/>
  <c r="G13" i="3"/>
  <c r="M7" i="3"/>
  <c r="E18" i="3"/>
  <c r="E30" i="3"/>
  <c r="E28" i="3"/>
  <c r="L37" i="3"/>
  <c r="N31" i="3"/>
  <c r="J31" i="3"/>
  <c r="F31" i="3"/>
  <c r="L25" i="3"/>
  <c r="N19" i="3"/>
  <c r="J19" i="3"/>
  <c r="F19" i="3"/>
  <c r="L13" i="3"/>
  <c r="N7" i="3"/>
  <c r="J7" i="3"/>
  <c r="F7" i="3"/>
  <c r="E11" i="5"/>
  <c r="E23" i="5"/>
  <c r="E35" i="5"/>
  <c r="E8" i="5"/>
  <c r="E20" i="5"/>
  <c r="E32" i="5"/>
  <c r="E10" i="3"/>
  <c r="D245" i="1"/>
  <c r="E49" i="1"/>
  <c r="F49" i="1"/>
  <c r="G49" i="1"/>
  <c r="H49" i="1"/>
  <c r="I49" i="1"/>
  <c r="J49" i="1"/>
  <c r="K49" i="1"/>
  <c r="L49" i="1"/>
  <c r="M49" i="1"/>
  <c r="N49" i="1"/>
  <c r="D49" i="1"/>
  <c r="E45" i="1"/>
  <c r="F45" i="1"/>
  <c r="G45" i="1"/>
  <c r="H45" i="1"/>
  <c r="I45" i="1"/>
  <c r="J45" i="1"/>
  <c r="K45" i="1"/>
  <c r="L45" i="1"/>
  <c r="M45" i="1"/>
  <c r="N45" i="1"/>
  <c r="D45" i="1"/>
  <c r="E41" i="1"/>
  <c r="F41" i="1"/>
  <c r="G41" i="1"/>
  <c r="H41" i="1"/>
  <c r="I41" i="1"/>
  <c r="J41" i="1"/>
  <c r="K41" i="1"/>
  <c r="L41" i="1"/>
  <c r="M41" i="1"/>
  <c r="N41" i="1"/>
  <c r="D41" i="1"/>
  <c r="E37" i="1"/>
  <c r="F37" i="1"/>
  <c r="G37" i="1"/>
  <c r="H37" i="1"/>
  <c r="I37" i="1"/>
  <c r="J37" i="1"/>
  <c r="K37" i="1"/>
  <c r="L37" i="1"/>
  <c r="M37" i="1"/>
  <c r="N37" i="1"/>
  <c r="D37" i="1"/>
  <c r="E33" i="1"/>
  <c r="F33" i="1"/>
  <c r="G33" i="1"/>
  <c r="H33" i="1"/>
  <c r="I33" i="1"/>
  <c r="J33" i="1"/>
  <c r="K33" i="1"/>
  <c r="L33" i="1"/>
  <c r="M33" i="1"/>
  <c r="N33" i="1"/>
  <c r="D33" i="1"/>
  <c r="E29" i="1"/>
  <c r="F29" i="1"/>
  <c r="G29" i="1"/>
  <c r="H29" i="1"/>
  <c r="I29" i="1"/>
  <c r="J29" i="1"/>
  <c r="K29" i="1"/>
  <c r="L29" i="1"/>
  <c r="M29" i="1"/>
  <c r="N29" i="1"/>
  <c r="D29" i="1"/>
  <c r="E25" i="1"/>
  <c r="F25" i="1"/>
  <c r="G25" i="1"/>
  <c r="H25" i="1"/>
  <c r="I25" i="1"/>
  <c r="J25" i="1"/>
  <c r="K25" i="1"/>
  <c r="L25" i="1"/>
  <c r="M25" i="1"/>
  <c r="N25" i="1"/>
  <c r="D25" i="1"/>
  <c r="E21" i="1"/>
  <c r="F21" i="1"/>
  <c r="G21" i="1"/>
  <c r="H21" i="1"/>
  <c r="I21" i="1"/>
  <c r="J21" i="1"/>
  <c r="K21" i="1"/>
  <c r="L21" i="1"/>
  <c r="M21" i="1"/>
  <c r="N21" i="1"/>
  <c r="D21" i="1"/>
  <c r="E17" i="1"/>
  <c r="F17" i="1"/>
  <c r="G17" i="1"/>
  <c r="H17" i="1"/>
  <c r="I17" i="1"/>
  <c r="J17" i="1"/>
  <c r="K17" i="1"/>
  <c r="L17" i="1"/>
  <c r="M17" i="1"/>
  <c r="N17" i="1"/>
  <c r="D17" i="1"/>
  <c r="E13" i="1"/>
  <c r="F13" i="1"/>
  <c r="G13" i="1"/>
  <c r="H13" i="1"/>
  <c r="I13" i="1"/>
  <c r="J13" i="1"/>
  <c r="K13" i="1"/>
  <c r="L13" i="1"/>
  <c r="M13" i="1"/>
  <c r="N13" i="1"/>
  <c r="D13" i="1"/>
  <c r="E9" i="1"/>
  <c r="F9" i="1"/>
  <c r="G9" i="1"/>
  <c r="H9" i="1"/>
  <c r="I9" i="1"/>
  <c r="J9" i="1"/>
  <c r="K9" i="1"/>
  <c r="L9" i="1"/>
  <c r="M9" i="1"/>
  <c r="N9" i="1"/>
  <c r="D9" i="1"/>
  <c r="E200" i="1"/>
  <c r="F200" i="1"/>
  <c r="G200" i="1"/>
  <c r="H200" i="1"/>
  <c r="I200" i="1"/>
  <c r="J200" i="1"/>
  <c r="K200" i="1"/>
  <c r="L200" i="1"/>
  <c r="M200" i="1"/>
  <c r="D200" i="1"/>
  <c r="E196" i="1"/>
  <c r="F196" i="1"/>
  <c r="G196" i="1"/>
  <c r="H196" i="1"/>
  <c r="I196" i="1"/>
  <c r="J196" i="1"/>
  <c r="K196" i="1"/>
  <c r="L196" i="1"/>
  <c r="M196" i="1"/>
  <c r="D196" i="1"/>
  <c r="E192" i="1"/>
  <c r="F192" i="1"/>
  <c r="G192" i="1"/>
  <c r="H192" i="1"/>
  <c r="I192" i="1"/>
  <c r="J192" i="1"/>
  <c r="K192" i="1"/>
  <c r="L192" i="1"/>
  <c r="M192" i="1"/>
  <c r="D192" i="1"/>
  <c r="E188" i="1"/>
  <c r="F188" i="1"/>
  <c r="G188" i="1"/>
  <c r="H188" i="1"/>
  <c r="I188" i="1"/>
  <c r="J188" i="1"/>
  <c r="K188" i="1"/>
  <c r="L188" i="1"/>
  <c r="M188" i="1"/>
  <c r="D188" i="1"/>
  <c r="E184" i="1"/>
  <c r="F184" i="1"/>
  <c r="G184" i="1"/>
  <c r="H184" i="1"/>
  <c r="I184" i="1"/>
  <c r="J184" i="1"/>
  <c r="K184" i="1"/>
  <c r="L184" i="1"/>
  <c r="M184" i="1"/>
  <c r="D184" i="1"/>
  <c r="E176" i="1"/>
  <c r="F176" i="1"/>
  <c r="G176" i="1"/>
  <c r="H176" i="1"/>
  <c r="I176" i="1"/>
  <c r="J176" i="1"/>
  <c r="K176" i="1"/>
  <c r="L176" i="1"/>
  <c r="M176" i="1"/>
  <c r="D176" i="1"/>
  <c r="E172" i="1"/>
  <c r="F172" i="1"/>
  <c r="G172" i="1"/>
  <c r="H172" i="1"/>
  <c r="I172" i="1"/>
  <c r="J172" i="1"/>
  <c r="K172" i="1"/>
  <c r="L172" i="1"/>
  <c r="M172" i="1"/>
  <c r="D172" i="1"/>
  <c r="E168" i="1"/>
  <c r="F168" i="1"/>
  <c r="G168" i="1"/>
  <c r="H168" i="1"/>
  <c r="I168" i="1"/>
  <c r="J168" i="1"/>
  <c r="K168" i="1"/>
  <c r="L168" i="1"/>
  <c r="M168" i="1"/>
  <c r="D168" i="1"/>
  <c r="E164" i="1"/>
  <c r="F164" i="1"/>
  <c r="G164" i="1"/>
  <c r="H164" i="1"/>
  <c r="I164" i="1"/>
  <c r="J164" i="1"/>
  <c r="K164" i="1"/>
  <c r="L164" i="1"/>
  <c r="M164" i="1"/>
  <c r="D164" i="1"/>
  <c r="E160" i="1"/>
  <c r="F160" i="1"/>
  <c r="G160" i="1"/>
  <c r="H160" i="1"/>
  <c r="I160" i="1"/>
  <c r="J160" i="1"/>
  <c r="K160" i="1"/>
  <c r="L160" i="1"/>
  <c r="M160" i="1"/>
  <c r="D160" i="1"/>
  <c r="D143" i="1"/>
  <c r="E98" i="1"/>
  <c r="F98" i="1"/>
  <c r="G98" i="1"/>
  <c r="H98" i="1"/>
  <c r="I98" i="1"/>
  <c r="J98" i="1"/>
  <c r="K98" i="1"/>
  <c r="L98" i="1"/>
  <c r="M98" i="1"/>
  <c r="N98" i="1"/>
  <c r="O98" i="1"/>
  <c r="P98" i="1"/>
  <c r="D98" i="1"/>
  <c r="E94" i="1"/>
  <c r="F94" i="1"/>
  <c r="G94" i="1"/>
  <c r="H94" i="1"/>
  <c r="I94" i="1"/>
  <c r="J94" i="1"/>
  <c r="K94" i="1"/>
  <c r="L94" i="1"/>
  <c r="M94" i="1"/>
  <c r="N94" i="1"/>
  <c r="O94" i="1"/>
  <c r="P94" i="1"/>
  <c r="D94" i="1"/>
  <c r="E90" i="1"/>
  <c r="F90" i="1"/>
  <c r="G90" i="1"/>
  <c r="H90" i="1"/>
  <c r="I90" i="1"/>
  <c r="J90" i="1"/>
  <c r="K90" i="1"/>
  <c r="L90" i="1"/>
  <c r="M90" i="1"/>
  <c r="N90" i="1"/>
  <c r="O90" i="1"/>
  <c r="P90" i="1"/>
  <c r="D90" i="1"/>
  <c r="E86" i="1"/>
  <c r="F86" i="1"/>
  <c r="G86" i="1"/>
  <c r="H86" i="1"/>
  <c r="I86" i="1"/>
  <c r="J86" i="1"/>
  <c r="K86" i="1"/>
  <c r="L86" i="1"/>
  <c r="M86" i="1"/>
  <c r="N86" i="1"/>
  <c r="O86" i="1"/>
  <c r="P86" i="1"/>
  <c r="D86" i="1"/>
  <c r="E82" i="1"/>
  <c r="F82" i="1"/>
  <c r="G82" i="1"/>
  <c r="H82" i="1"/>
  <c r="I82" i="1"/>
  <c r="J82" i="1"/>
  <c r="K82" i="1"/>
  <c r="L82" i="1"/>
  <c r="M82" i="1"/>
  <c r="N82" i="1"/>
  <c r="O82" i="1"/>
  <c r="P82" i="1"/>
  <c r="D82" i="1"/>
  <c r="E78" i="1"/>
  <c r="F78" i="1"/>
  <c r="G78" i="1"/>
  <c r="H78" i="1"/>
  <c r="I78" i="1"/>
  <c r="J78" i="1"/>
  <c r="K78" i="1"/>
  <c r="L78" i="1"/>
  <c r="M78" i="1"/>
  <c r="N78" i="1"/>
  <c r="O78" i="1"/>
  <c r="P78" i="1"/>
  <c r="D78" i="1"/>
  <c r="E74" i="1"/>
  <c r="F74" i="1"/>
  <c r="G74" i="1"/>
  <c r="H74" i="1"/>
  <c r="I74" i="1"/>
  <c r="J74" i="1"/>
  <c r="K74" i="1"/>
  <c r="L74" i="1"/>
  <c r="M74" i="1"/>
  <c r="N74" i="1"/>
  <c r="O74" i="1"/>
  <c r="P74" i="1"/>
  <c r="D74" i="1"/>
  <c r="E70" i="1"/>
  <c r="F70" i="1"/>
  <c r="G70" i="1"/>
  <c r="H70" i="1"/>
  <c r="I70" i="1"/>
  <c r="J70" i="1"/>
  <c r="K70" i="1"/>
  <c r="L70" i="1"/>
  <c r="M70" i="1"/>
  <c r="N70" i="1"/>
  <c r="O70" i="1"/>
  <c r="P70" i="1"/>
  <c r="D70" i="1"/>
  <c r="E66" i="1"/>
  <c r="F66" i="1"/>
  <c r="G66" i="1"/>
  <c r="H66" i="1"/>
  <c r="I66" i="1"/>
  <c r="J66" i="1"/>
  <c r="K66" i="1"/>
  <c r="L66" i="1"/>
  <c r="M66" i="1"/>
  <c r="N66" i="1"/>
  <c r="O66" i="1"/>
  <c r="P66" i="1"/>
  <c r="D66" i="1"/>
  <c r="E62" i="1"/>
  <c r="F62" i="1"/>
  <c r="G62" i="1"/>
  <c r="H62" i="1"/>
  <c r="I62" i="1"/>
  <c r="J62" i="1"/>
  <c r="K62" i="1"/>
  <c r="L62" i="1"/>
  <c r="M62" i="1"/>
  <c r="N62" i="1"/>
  <c r="O62" i="1"/>
  <c r="P62" i="1"/>
  <c r="D62" i="1"/>
  <c r="E58" i="1"/>
  <c r="F58" i="1"/>
  <c r="G58" i="1"/>
  <c r="H58" i="1"/>
  <c r="I58" i="1"/>
  <c r="J58" i="1"/>
  <c r="K58" i="1"/>
  <c r="L58" i="1"/>
  <c r="M58" i="1"/>
  <c r="N58" i="1"/>
  <c r="O58" i="1"/>
  <c r="P58" i="1"/>
  <c r="D58" i="1"/>
  <c r="E147" i="1"/>
  <c r="F147" i="1"/>
  <c r="G147" i="1"/>
  <c r="H147" i="1"/>
  <c r="I147" i="1"/>
  <c r="J147" i="1"/>
  <c r="K147" i="1"/>
  <c r="D147" i="1"/>
  <c r="E143" i="1"/>
  <c r="F143" i="1"/>
  <c r="G143" i="1"/>
  <c r="H143" i="1"/>
  <c r="I143" i="1"/>
  <c r="J143" i="1"/>
  <c r="K143" i="1"/>
  <c r="E139" i="1"/>
  <c r="F139" i="1"/>
  <c r="G139" i="1"/>
  <c r="H139" i="1"/>
  <c r="I139" i="1"/>
  <c r="J139" i="1"/>
  <c r="K139" i="1"/>
  <c r="D139" i="1"/>
  <c r="E135" i="1"/>
  <c r="F135" i="1"/>
  <c r="G135" i="1"/>
  <c r="H135" i="1"/>
  <c r="I135" i="1"/>
  <c r="J135" i="1"/>
  <c r="K135" i="1"/>
  <c r="D135" i="1"/>
  <c r="E131" i="1"/>
  <c r="F131" i="1"/>
  <c r="G131" i="1"/>
  <c r="H131" i="1"/>
  <c r="I131" i="1"/>
  <c r="J131" i="1"/>
  <c r="K131" i="1"/>
  <c r="D131" i="1"/>
  <c r="E127" i="1"/>
  <c r="F127" i="1"/>
  <c r="G127" i="1"/>
  <c r="H127" i="1"/>
  <c r="I127" i="1"/>
  <c r="J127" i="1"/>
  <c r="K127" i="1"/>
  <c r="D127" i="1"/>
  <c r="E123" i="1"/>
  <c r="F123" i="1"/>
  <c r="G123" i="1"/>
  <c r="H123" i="1"/>
  <c r="I123" i="1"/>
  <c r="J123" i="1"/>
  <c r="K123" i="1"/>
  <c r="D123" i="1"/>
  <c r="E119" i="1"/>
  <c r="F119" i="1"/>
  <c r="G119" i="1"/>
  <c r="H119" i="1"/>
  <c r="I119" i="1"/>
  <c r="J119" i="1"/>
  <c r="K119" i="1"/>
  <c r="D119" i="1"/>
  <c r="E115" i="1"/>
  <c r="F115" i="1"/>
  <c r="G115" i="1"/>
  <c r="H115" i="1"/>
  <c r="I115" i="1"/>
  <c r="J115" i="1"/>
  <c r="K115" i="1"/>
  <c r="D115" i="1"/>
  <c r="E111" i="1"/>
  <c r="F111" i="1"/>
  <c r="G111" i="1"/>
  <c r="H111" i="1"/>
  <c r="I111" i="1"/>
  <c r="J111" i="1"/>
  <c r="K111" i="1"/>
  <c r="D111" i="1"/>
  <c r="E107" i="1"/>
  <c r="F107" i="1"/>
  <c r="G107" i="1"/>
  <c r="H107" i="1"/>
  <c r="I107" i="1"/>
  <c r="J107" i="1"/>
  <c r="K107" i="1"/>
  <c r="D107" i="1"/>
  <c r="E249" i="1"/>
  <c r="F249" i="1"/>
  <c r="G249" i="1"/>
  <c r="H249" i="1"/>
  <c r="I249" i="1"/>
  <c r="J249" i="1"/>
  <c r="D249" i="1"/>
  <c r="E245" i="1"/>
  <c r="F245" i="1"/>
  <c r="G245" i="1"/>
  <c r="H245" i="1"/>
  <c r="I245" i="1"/>
  <c r="J245" i="1"/>
  <c r="E241" i="1"/>
  <c r="F241" i="1"/>
  <c r="G241" i="1"/>
  <c r="H241" i="1"/>
  <c r="I241" i="1"/>
  <c r="J241" i="1"/>
  <c r="D241" i="1"/>
  <c r="E237" i="1"/>
  <c r="F237" i="1"/>
  <c r="G237" i="1"/>
  <c r="H237" i="1"/>
  <c r="I237" i="1"/>
  <c r="J237" i="1"/>
  <c r="D237" i="1"/>
  <c r="E233" i="1"/>
  <c r="F233" i="1"/>
  <c r="G233" i="1"/>
  <c r="H233" i="1"/>
  <c r="I233" i="1"/>
  <c r="J233" i="1"/>
  <c r="D233" i="1"/>
  <c r="E229" i="1"/>
  <c r="F229" i="1"/>
  <c r="G229" i="1"/>
  <c r="H229" i="1"/>
  <c r="I229" i="1"/>
  <c r="J229" i="1"/>
  <c r="D229" i="1"/>
  <c r="E225" i="1"/>
  <c r="F225" i="1"/>
  <c r="G225" i="1"/>
  <c r="H225" i="1"/>
  <c r="I225" i="1"/>
  <c r="J225" i="1"/>
  <c r="D225" i="1"/>
  <c r="E221" i="1"/>
  <c r="F221" i="1"/>
  <c r="G221" i="1"/>
  <c r="H221" i="1"/>
  <c r="I221" i="1"/>
  <c r="J221" i="1"/>
  <c r="D221" i="1"/>
  <c r="E217" i="1"/>
  <c r="F217" i="1"/>
  <c r="G217" i="1"/>
  <c r="H217" i="1"/>
  <c r="I217" i="1"/>
  <c r="J217" i="1"/>
  <c r="D217" i="1"/>
  <c r="E213" i="1"/>
  <c r="F213" i="1"/>
  <c r="G213" i="1"/>
  <c r="H213" i="1"/>
  <c r="I213" i="1"/>
  <c r="J213" i="1"/>
  <c r="D213" i="1"/>
  <c r="E209" i="1"/>
  <c r="F209" i="1"/>
  <c r="G209" i="1"/>
  <c r="H209" i="1"/>
  <c r="I209" i="1"/>
  <c r="J209" i="1"/>
  <c r="D209" i="1"/>
  <c r="D50" i="1" l="1"/>
  <c r="E50" i="1"/>
  <c r="D48" i="1"/>
  <c r="E48" i="1"/>
  <c r="D46" i="1"/>
  <c r="E46" i="1"/>
  <c r="D44" i="1"/>
  <c r="E44" i="1"/>
  <c r="D42" i="1"/>
  <c r="E42" i="1"/>
  <c r="D40" i="1"/>
  <c r="E40" i="1"/>
  <c r="D38" i="1"/>
  <c r="E38" i="1"/>
  <c r="D36" i="1"/>
  <c r="E36" i="1"/>
  <c r="D34" i="1"/>
  <c r="E34" i="1"/>
  <c r="D32" i="1"/>
  <c r="E32" i="1"/>
  <c r="D30" i="1"/>
  <c r="E30" i="1"/>
  <c r="D28" i="1"/>
  <c r="E28" i="1"/>
  <c r="D26" i="1"/>
  <c r="E26" i="1"/>
  <c r="D24" i="1"/>
  <c r="E24" i="1"/>
  <c r="D22" i="1"/>
  <c r="E22" i="1"/>
  <c r="D20" i="1"/>
  <c r="E20" i="1"/>
  <c r="D18" i="1"/>
  <c r="E18" i="1"/>
  <c r="D16" i="1"/>
  <c r="E16" i="1"/>
  <c r="D14" i="1"/>
  <c r="E14" i="1"/>
  <c r="D12" i="1"/>
  <c r="E12" i="1"/>
  <c r="D10" i="1"/>
  <c r="E10" i="1"/>
  <c r="D8" i="1"/>
  <c r="E8" i="1"/>
  <c r="D250" i="1"/>
  <c r="E250" i="1"/>
  <c r="D248" i="1"/>
  <c r="E248" i="1"/>
  <c r="D246" i="1"/>
  <c r="E246" i="1"/>
  <c r="D244" i="1"/>
  <c r="E244" i="1"/>
  <c r="D242" i="1"/>
  <c r="E242" i="1"/>
  <c r="D240" i="1"/>
  <c r="E240" i="1"/>
  <c r="D238" i="1"/>
  <c r="E238" i="1"/>
  <c r="D236" i="1"/>
  <c r="E236" i="1"/>
  <c r="D234" i="1"/>
  <c r="E234" i="1"/>
  <c r="F234" i="1"/>
  <c r="D232" i="1"/>
  <c r="E232" i="1"/>
  <c r="D230" i="1"/>
  <c r="E230" i="1"/>
  <c r="D228" i="1"/>
  <c r="E228" i="1"/>
  <c r="D226" i="1"/>
  <c r="E226" i="1"/>
  <c r="D224" i="1"/>
  <c r="E224" i="1"/>
  <c r="D222" i="1"/>
  <c r="E222" i="1"/>
  <c r="D220" i="1"/>
  <c r="E220" i="1"/>
  <c r="D218" i="1"/>
  <c r="E218" i="1"/>
  <c r="D216" i="1"/>
  <c r="E216" i="1"/>
  <c r="D214" i="1"/>
  <c r="E214" i="1"/>
  <c r="D212" i="1"/>
  <c r="E212" i="1"/>
  <c r="D210" i="1"/>
  <c r="E210" i="1"/>
  <c r="D99" i="1"/>
  <c r="E99" i="1"/>
  <c r="D97" i="1"/>
  <c r="E97" i="1"/>
  <c r="D95" i="1"/>
  <c r="E95" i="1"/>
  <c r="D93" i="1"/>
  <c r="E93" i="1"/>
  <c r="D91" i="1"/>
  <c r="E91" i="1"/>
  <c r="D89" i="1"/>
  <c r="E89" i="1"/>
  <c r="D87" i="1"/>
  <c r="E87" i="1"/>
  <c r="D85" i="1"/>
  <c r="E85" i="1"/>
  <c r="D83" i="1"/>
  <c r="E83" i="1"/>
  <c r="D81" i="1"/>
  <c r="E81" i="1"/>
  <c r="D79" i="1"/>
  <c r="E79" i="1"/>
  <c r="D77" i="1"/>
  <c r="E77" i="1"/>
  <c r="D75" i="1"/>
  <c r="E75" i="1"/>
  <c r="D73" i="1"/>
  <c r="E73" i="1"/>
  <c r="D71" i="1"/>
  <c r="E71" i="1"/>
  <c r="D69" i="1"/>
  <c r="E69" i="1"/>
  <c r="D67" i="1"/>
  <c r="E67" i="1"/>
  <c r="D65" i="1"/>
  <c r="E65" i="1"/>
  <c r="D63" i="1"/>
  <c r="E63" i="1"/>
  <c r="D61" i="1"/>
  <c r="E61" i="1"/>
  <c r="F61" i="1"/>
  <c r="D59" i="1"/>
  <c r="E59" i="1"/>
  <c r="D57" i="1"/>
  <c r="E57" i="1"/>
  <c r="D148" i="1"/>
  <c r="E148" i="1"/>
  <c r="D146" i="1"/>
  <c r="E146" i="1"/>
  <c r="D144" i="1"/>
  <c r="E144" i="1"/>
  <c r="D142" i="1"/>
  <c r="E142" i="1"/>
  <c r="D140" i="1"/>
  <c r="E140" i="1"/>
  <c r="D138" i="1"/>
  <c r="E138" i="1"/>
  <c r="D136" i="1"/>
  <c r="E136" i="1"/>
  <c r="D134" i="1"/>
  <c r="E134" i="1"/>
  <c r="D132" i="1"/>
  <c r="E132" i="1"/>
  <c r="D130" i="1"/>
  <c r="E130" i="1"/>
  <c r="D128" i="1"/>
  <c r="E128" i="1"/>
  <c r="D126" i="1"/>
  <c r="E126" i="1"/>
  <c r="D124" i="1"/>
  <c r="E124" i="1"/>
  <c r="D122" i="1"/>
  <c r="E122" i="1"/>
  <c r="D120" i="1"/>
  <c r="E120" i="1"/>
  <c r="D118" i="1"/>
  <c r="E118" i="1"/>
  <c r="D116" i="1"/>
  <c r="E116" i="1"/>
  <c r="D114" i="1"/>
  <c r="E114" i="1"/>
  <c r="D112" i="1"/>
  <c r="E112" i="1"/>
  <c r="D110" i="1"/>
  <c r="E110" i="1"/>
  <c r="D108" i="1"/>
  <c r="E108" i="1"/>
  <c r="D106" i="1"/>
  <c r="E106" i="1"/>
  <c r="D201" i="1"/>
  <c r="E201" i="1"/>
  <c r="D199" i="1"/>
  <c r="E199" i="1"/>
  <c r="D197" i="1"/>
  <c r="E197" i="1"/>
  <c r="D195" i="1"/>
  <c r="E195" i="1"/>
  <c r="E191" i="1"/>
  <c r="D193" i="1"/>
  <c r="E193" i="1"/>
  <c r="D191" i="1"/>
  <c r="D189" i="1"/>
  <c r="E189" i="1"/>
  <c r="D187" i="1"/>
  <c r="E187" i="1"/>
  <c r="D177" i="1"/>
  <c r="E177" i="1"/>
  <c r="D175" i="1"/>
  <c r="E175" i="1"/>
  <c r="D181" i="1"/>
  <c r="E181" i="1"/>
  <c r="D179" i="1"/>
  <c r="D180" i="1" s="1"/>
  <c r="E179" i="1"/>
  <c r="E180" i="1" s="1"/>
  <c r="D185" i="1"/>
  <c r="E185" i="1"/>
  <c r="D183" i="1"/>
  <c r="E183" i="1"/>
  <c r="D173" i="1"/>
  <c r="E173" i="1"/>
  <c r="D165" i="1"/>
  <c r="E165" i="1"/>
  <c r="H167" i="1"/>
  <c r="I167" i="1"/>
  <c r="J167" i="1"/>
  <c r="K167" i="1"/>
  <c r="L167" i="1"/>
  <c r="M167" i="1"/>
  <c r="G167" i="1"/>
  <c r="F167" i="1"/>
  <c r="E163" i="1"/>
  <c r="F163" i="1"/>
  <c r="G163" i="1"/>
  <c r="H163" i="1"/>
  <c r="I163" i="1"/>
  <c r="J163" i="1"/>
  <c r="K163" i="1"/>
  <c r="L163" i="1"/>
  <c r="M163" i="1"/>
  <c r="D163" i="1"/>
  <c r="E167" i="1"/>
  <c r="E161" i="1"/>
  <c r="D161" i="1"/>
  <c r="F161" i="1"/>
  <c r="E159" i="1"/>
  <c r="D159" i="1"/>
  <c r="D208" i="1" l="1"/>
  <c r="E208" i="1"/>
  <c r="M201" i="1" l="1"/>
  <c r="L201" i="1"/>
  <c r="K201" i="1"/>
  <c r="J201" i="1"/>
  <c r="I201" i="1"/>
  <c r="H201" i="1"/>
  <c r="G201" i="1"/>
  <c r="F201" i="1"/>
  <c r="F199" i="1"/>
  <c r="G199" i="1"/>
  <c r="H199" i="1"/>
  <c r="I199" i="1"/>
  <c r="J199" i="1"/>
  <c r="K199" i="1"/>
  <c r="L199" i="1"/>
  <c r="M199" i="1"/>
  <c r="F197" i="1"/>
  <c r="G197" i="1"/>
  <c r="H197" i="1"/>
  <c r="I197" i="1"/>
  <c r="J197" i="1"/>
  <c r="K197" i="1"/>
  <c r="L197" i="1"/>
  <c r="M197" i="1"/>
  <c r="F195" i="1"/>
  <c r="G195" i="1"/>
  <c r="H195" i="1"/>
  <c r="I195" i="1"/>
  <c r="J195" i="1"/>
  <c r="K195" i="1"/>
  <c r="L195" i="1"/>
  <c r="M195" i="1"/>
  <c r="F193" i="1"/>
  <c r="G193" i="1"/>
  <c r="H193" i="1"/>
  <c r="I193" i="1"/>
  <c r="J193" i="1"/>
  <c r="K193" i="1"/>
  <c r="L193" i="1"/>
  <c r="M193" i="1"/>
  <c r="F191" i="1"/>
  <c r="G191" i="1"/>
  <c r="H191" i="1"/>
  <c r="I191" i="1"/>
  <c r="J191" i="1"/>
  <c r="K191" i="1"/>
  <c r="L191" i="1"/>
  <c r="M191" i="1"/>
  <c r="F189" i="1"/>
  <c r="G189" i="1"/>
  <c r="H189" i="1"/>
  <c r="I189" i="1"/>
  <c r="J189" i="1"/>
  <c r="K189" i="1"/>
  <c r="L189" i="1"/>
  <c r="M189" i="1"/>
  <c r="F187" i="1"/>
  <c r="G187" i="1"/>
  <c r="H187" i="1"/>
  <c r="I187" i="1"/>
  <c r="J187" i="1"/>
  <c r="K187" i="1"/>
  <c r="L187" i="1"/>
  <c r="M187" i="1"/>
  <c r="F185" i="1"/>
  <c r="G185" i="1"/>
  <c r="H185" i="1"/>
  <c r="I185" i="1"/>
  <c r="J185" i="1"/>
  <c r="K185" i="1"/>
  <c r="L185" i="1"/>
  <c r="M185" i="1"/>
  <c r="F183" i="1"/>
  <c r="G183" i="1"/>
  <c r="H183" i="1"/>
  <c r="I183" i="1"/>
  <c r="J183" i="1"/>
  <c r="K183" i="1"/>
  <c r="L183" i="1"/>
  <c r="M183" i="1"/>
  <c r="F181" i="1"/>
  <c r="G181" i="1"/>
  <c r="H181" i="1"/>
  <c r="I181" i="1"/>
  <c r="J181" i="1"/>
  <c r="K181" i="1"/>
  <c r="L181" i="1"/>
  <c r="M181" i="1"/>
  <c r="F179" i="1"/>
  <c r="F180" i="1" s="1"/>
  <c r="G179" i="1"/>
  <c r="G180" i="1" s="1"/>
  <c r="H179" i="1"/>
  <c r="H180" i="1" s="1"/>
  <c r="I179" i="1"/>
  <c r="I180" i="1" s="1"/>
  <c r="J179" i="1"/>
  <c r="J180" i="1" s="1"/>
  <c r="K179" i="1"/>
  <c r="K180" i="1" s="1"/>
  <c r="L179" i="1"/>
  <c r="L180" i="1" s="1"/>
  <c r="M179" i="1"/>
  <c r="M180" i="1" s="1"/>
  <c r="F177" i="1"/>
  <c r="G177" i="1"/>
  <c r="H177" i="1"/>
  <c r="I177" i="1"/>
  <c r="J177" i="1"/>
  <c r="K177" i="1"/>
  <c r="L177" i="1"/>
  <c r="M177" i="1"/>
  <c r="F175" i="1"/>
  <c r="G175" i="1"/>
  <c r="H175" i="1"/>
  <c r="I175" i="1"/>
  <c r="J175" i="1"/>
  <c r="K175" i="1"/>
  <c r="L175" i="1"/>
  <c r="M175" i="1"/>
  <c r="F173" i="1"/>
  <c r="G173" i="1"/>
  <c r="H173" i="1"/>
  <c r="I173" i="1"/>
  <c r="J173" i="1"/>
  <c r="K173" i="1"/>
  <c r="L173" i="1"/>
  <c r="M173" i="1"/>
  <c r="E171" i="1"/>
  <c r="F171" i="1"/>
  <c r="G171" i="1"/>
  <c r="H171" i="1"/>
  <c r="I171" i="1"/>
  <c r="J171" i="1"/>
  <c r="K171" i="1"/>
  <c r="L171" i="1"/>
  <c r="M171" i="1"/>
  <c r="E169" i="1"/>
  <c r="F169" i="1"/>
  <c r="G169" i="1"/>
  <c r="H169" i="1"/>
  <c r="I169" i="1"/>
  <c r="J169" i="1"/>
  <c r="K169" i="1"/>
  <c r="L169" i="1"/>
  <c r="M169" i="1"/>
  <c r="M161" i="1"/>
  <c r="F165" i="1"/>
  <c r="G165" i="1"/>
  <c r="H165" i="1"/>
  <c r="I165" i="1"/>
  <c r="J165" i="1"/>
  <c r="K165" i="1"/>
  <c r="L165" i="1"/>
  <c r="M165" i="1"/>
  <c r="G161" i="1"/>
  <c r="H161" i="1"/>
  <c r="I161" i="1"/>
  <c r="J161" i="1"/>
  <c r="K161" i="1"/>
  <c r="L161" i="1"/>
  <c r="F159" i="1"/>
  <c r="G159" i="1"/>
  <c r="H159" i="1"/>
  <c r="I159" i="1"/>
  <c r="J159" i="1"/>
  <c r="K159" i="1"/>
  <c r="L159" i="1"/>
  <c r="M159" i="1"/>
  <c r="F99" i="1"/>
  <c r="G99" i="1"/>
  <c r="H99" i="1"/>
  <c r="I99" i="1"/>
  <c r="J99" i="1"/>
  <c r="K99" i="1"/>
  <c r="L99" i="1"/>
  <c r="M99" i="1"/>
  <c r="N99" i="1"/>
  <c r="O99" i="1"/>
  <c r="P99" i="1"/>
  <c r="F97" i="1"/>
  <c r="G97" i="1"/>
  <c r="H97" i="1"/>
  <c r="I97" i="1"/>
  <c r="J97" i="1"/>
  <c r="K97" i="1"/>
  <c r="L97" i="1"/>
  <c r="M97" i="1"/>
  <c r="N97" i="1"/>
  <c r="O97" i="1"/>
  <c r="P97" i="1"/>
  <c r="F95" i="1"/>
  <c r="G95" i="1"/>
  <c r="H95" i="1"/>
  <c r="I95" i="1"/>
  <c r="J95" i="1"/>
  <c r="K95" i="1"/>
  <c r="L95" i="1"/>
  <c r="M95" i="1"/>
  <c r="N95" i="1"/>
  <c r="O95" i="1"/>
  <c r="P95" i="1"/>
  <c r="F93" i="1"/>
  <c r="G93" i="1"/>
  <c r="H93" i="1"/>
  <c r="I93" i="1"/>
  <c r="J93" i="1"/>
  <c r="K93" i="1"/>
  <c r="L93" i="1"/>
  <c r="M93" i="1"/>
  <c r="N93" i="1"/>
  <c r="O93" i="1"/>
  <c r="P93" i="1"/>
  <c r="F91" i="1"/>
  <c r="G91" i="1"/>
  <c r="H91" i="1"/>
  <c r="I91" i="1"/>
  <c r="J91" i="1"/>
  <c r="K91" i="1"/>
  <c r="L91" i="1"/>
  <c r="M91" i="1"/>
  <c r="N91" i="1"/>
  <c r="O91" i="1"/>
  <c r="P91" i="1"/>
  <c r="F89" i="1"/>
  <c r="G89" i="1"/>
  <c r="H89" i="1"/>
  <c r="I89" i="1"/>
  <c r="J89" i="1"/>
  <c r="K89" i="1"/>
  <c r="L89" i="1"/>
  <c r="M89" i="1"/>
  <c r="N89" i="1"/>
  <c r="O89" i="1"/>
  <c r="P89" i="1"/>
  <c r="F87" i="1"/>
  <c r="G87" i="1"/>
  <c r="H87" i="1"/>
  <c r="I87" i="1"/>
  <c r="J87" i="1"/>
  <c r="K87" i="1"/>
  <c r="L87" i="1"/>
  <c r="M87" i="1"/>
  <c r="N87" i="1"/>
  <c r="O87" i="1"/>
  <c r="P87" i="1"/>
  <c r="F85" i="1"/>
  <c r="G85" i="1"/>
  <c r="H85" i="1"/>
  <c r="I85" i="1"/>
  <c r="J85" i="1"/>
  <c r="K85" i="1"/>
  <c r="L85" i="1"/>
  <c r="M85" i="1"/>
  <c r="N85" i="1"/>
  <c r="O85" i="1"/>
  <c r="P85" i="1"/>
  <c r="F83" i="1"/>
  <c r="G83" i="1"/>
  <c r="H83" i="1"/>
  <c r="I83" i="1"/>
  <c r="J83" i="1"/>
  <c r="K83" i="1"/>
  <c r="L83" i="1"/>
  <c r="M83" i="1"/>
  <c r="N83" i="1"/>
  <c r="O83" i="1"/>
  <c r="P83" i="1"/>
  <c r="F81" i="1"/>
  <c r="G81" i="1"/>
  <c r="H81" i="1"/>
  <c r="I81" i="1"/>
  <c r="J81" i="1"/>
  <c r="K81" i="1"/>
  <c r="L81" i="1"/>
  <c r="M81" i="1"/>
  <c r="N81" i="1"/>
  <c r="O81" i="1"/>
  <c r="P81" i="1"/>
  <c r="F79" i="1"/>
  <c r="G79" i="1"/>
  <c r="H79" i="1"/>
  <c r="I79" i="1"/>
  <c r="J79" i="1"/>
  <c r="K79" i="1"/>
  <c r="L79" i="1"/>
  <c r="M79" i="1"/>
  <c r="N79" i="1"/>
  <c r="O79" i="1"/>
  <c r="P79" i="1"/>
  <c r="F77" i="1"/>
  <c r="G77" i="1"/>
  <c r="H77" i="1"/>
  <c r="I77" i="1"/>
  <c r="J77" i="1"/>
  <c r="K77" i="1"/>
  <c r="L77" i="1"/>
  <c r="M77" i="1"/>
  <c r="N77" i="1"/>
  <c r="O77" i="1"/>
  <c r="P77" i="1"/>
  <c r="F75" i="1"/>
  <c r="G75" i="1"/>
  <c r="H75" i="1"/>
  <c r="I75" i="1"/>
  <c r="J75" i="1"/>
  <c r="K75" i="1"/>
  <c r="L75" i="1"/>
  <c r="M75" i="1"/>
  <c r="N75" i="1"/>
  <c r="O75" i="1"/>
  <c r="P75" i="1"/>
  <c r="F73" i="1"/>
  <c r="G73" i="1"/>
  <c r="H73" i="1"/>
  <c r="I73" i="1"/>
  <c r="J73" i="1"/>
  <c r="K73" i="1"/>
  <c r="L73" i="1"/>
  <c r="M73" i="1"/>
  <c r="N73" i="1"/>
  <c r="O73" i="1"/>
  <c r="P73" i="1"/>
  <c r="F71" i="1"/>
  <c r="G71" i="1"/>
  <c r="H71" i="1"/>
  <c r="I71" i="1"/>
  <c r="J71" i="1"/>
  <c r="K71" i="1"/>
  <c r="L71" i="1"/>
  <c r="M71" i="1"/>
  <c r="N71" i="1"/>
  <c r="O71" i="1"/>
  <c r="P71" i="1"/>
  <c r="F69" i="1"/>
  <c r="G69" i="1"/>
  <c r="H69" i="1"/>
  <c r="I69" i="1"/>
  <c r="J69" i="1"/>
  <c r="K69" i="1"/>
  <c r="L69" i="1"/>
  <c r="M69" i="1"/>
  <c r="N69" i="1"/>
  <c r="O69" i="1"/>
  <c r="P69" i="1"/>
  <c r="F67" i="1"/>
  <c r="G67" i="1"/>
  <c r="H67" i="1"/>
  <c r="I67" i="1"/>
  <c r="J67" i="1"/>
  <c r="K67" i="1"/>
  <c r="L67" i="1"/>
  <c r="M67" i="1"/>
  <c r="N67" i="1"/>
  <c r="O67" i="1"/>
  <c r="P67" i="1"/>
  <c r="F65" i="1"/>
  <c r="G65" i="1"/>
  <c r="H65" i="1"/>
  <c r="I65" i="1"/>
  <c r="J65" i="1"/>
  <c r="K65" i="1"/>
  <c r="L65" i="1"/>
  <c r="M65" i="1"/>
  <c r="N65" i="1"/>
  <c r="O65" i="1"/>
  <c r="P65" i="1"/>
  <c r="F63" i="1"/>
  <c r="G63" i="1"/>
  <c r="H63" i="1"/>
  <c r="I63" i="1"/>
  <c r="J63" i="1"/>
  <c r="K63" i="1"/>
  <c r="L63" i="1"/>
  <c r="M63" i="1"/>
  <c r="N63" i="1"/>
  <c r="O63" i="1"/>
  <c r="P63" i="1"/>
  <c r="G61" i="1"/>
  <c r="H61" i="1"/>
  <c r="I61" i="1"/>
  <c r="J61" i="1"/>
  <c r="K61" i="1"/>
  <c r="L61" i="1"/>
  <c r="M61" i="1"/>
  <c r="N61" i="1"/>
  <c r="O61" i="1"/>
  <c r="P61" i="1"/>
  <c r="F59" i="1"/>
  <c r="G59" i="1"/>
  <c r="H59" i="1"/>
  <c r="I59" i="1"/>
  <c r="J59" i="1"/>
  <c r="K59" i="1"/>
  <c r="L59" i="1"/>
  <c r="M59" i="1"/>
  <c r="N59" i="1"/>
  <c r="O59" i="1"/>
  <c r="P59" i="1"/>
  <c r="F57" i="1"/>
  <c r="G57" i="1"/>
  <c r="H57" i="1"/>
  <c r="I57" i="1"/>
  <c r="J57" i="1"/>
  <c r="K57" i="1"/>
  <c r="L57" i="1"/>
  <c r="M57" i="1"/>
  <c r="N57" i="1"/>
  <c r="O57" i="1"/>
  <c r="P57" i="1"/>
  <c r="F250" i="1"/>
  <c r="G250" i="1"/>
  <c r="H250" i="1"/>
  <c r="I250" i="1"/>
  <c r="J250" i="1"/>
  <c r="F248" i="1"/>
  <c r="G248" i="1"/>
  <c r="H248" i="1"/>
  <c r="I248" i="1"/>
  <c r="J248" i="1"/>
  <c r="F246" i="1"/>
  <c r="G246" i="1"/>
  <c r="H246" i="1"/>
  <c r="I246" i="1"/>
  <c r="J246" i="1"/>
  <c r="F244" i="1"/>
  <c r="G244" i="1"/>
  <c r="H244" i="1"/>
  <c r="I244" i="1"/>
  <c r="J244" i="1"/>
  <c r="F242" i="1"/>
  <c r="G242" i="1"/>
  <c r="H242" i="1"/>
  <c r="I242" i="1"/>
  <c r="J242" i="1"/>
  <c r="F240" i="1"/>
  <c r="G240" i="1"/>
  <c r="H240" i="1"/>
  <c r="I240" i="1"/>
  <c r="J240" i="1"/>
  <c r="F238" i="1"/>
  <c r="G238" i="1"/>
  <c r="H238" i="1"/>
  <c r="I238" i="1"/>
  <c r="J238" i="1"/>
  <c r="F236" i="1"/>
  <c r="G236" i="1"/>
  <c r="H236" i="1"/>
  <c r="I236" i="1"/>
  <c r="J236" i="1"/>
  <c r="G234" i="1"/>
  <c r="H234" i="1"/>
  <c r="I234" i="1"/>
  <c r="J234" i="1"/>
  <c r="F232" i="1"/>
  <c r="G232" i="1"/>
  <c r="H232" i="1"/>
  <c r="I232" i="1"/>
  <c r="J232" i="1"/>
  <c r="F230" i="1"/>
  <c r="G230" i="1"/>
  <c r="H230" i="1"/>
  <c r="I230" i="1"/>
  <c r="J230" i="1"/>
  <c r="F228" i="1"/>
  <c r="G228" i="1"/>
  <c r="H228" i="1"/>
  <c r="I228" i="1"/>
  <c r="J228" i="1"/>
  <c r="F226" i="1"/>
  <c r="G226" i="1"/>
  <c r="H226" i="1"/>
  <c r="I226" i="1"/>
  <c r="J226" i="1"/>
  <c r="F224" i="1"/>
  <c r="G224" i="1"/>
  <c r="H224" i="1"/>
  <c r="I224" i="1"/>
  <c r="J224" i="1"/>
  <c r="F222" i="1"/>
  <c r="G222" i="1"/>
  <c r="H222" i="1"/>
  <c r="I222" i="1"/>
  <c r="J222" i="1"/>
  <c r="F220" i="1"/>
  <c r="G220" i="1"/>
  <c r="H220" i="1"/>
  <c r="I220" i="1"/>
  <c r="J220" i="1"/>
  <c r="F218" i="1"/>
  <c r="G218" i="1"/>
  <c r="H218" i="1"/>
  <c r="I218" i="1"/>
  <c r="J218" i="1"/>
  <c r="F216" i="1"/>
  <c r="G216" i="1"/>
  <c r="H216" i="1"/>
  <c r="I216" i="1"/>
  <c r="J216" i="1"/>
  <c r="F214" i="1"/>
  <c r="G214" i="1"/>
  <c r="H214" i="1"/>
  <c r="I214" i="1"/>
  <c r="J214" i="1"/>
  <c r="F212" i="1"/>
  <c r="G212" i="1"/>
  <c r="H212" i="1"/>
  <c r="I212" i="1"/>
  <c r="J212" i="1"/>
  <c r="F210" i="1"/>
  <c r="G210" i="1"/>
  <c r="H210" i="1"/>
  <c r="I210" i="1"/>
  <c r="J210" i="1"/>
  <c r="F208" i="1"/>
  <c r="G208" i="1"/>
  <c r="H208" i="1"/>
  <c r="I208" i="1"/>
  <c r="J208" i="1"/>
  <c r="F50" i="1"/>
  <c r="G50" i="1"/>
  <c r="H50" i="1"/>
  <c r="I50" i="1"/>
  <c r="J50" i="1"/>
  <c r="K50" i="1"/>
  <c r="L50" i="1"/>
  <c r="M50" i="1"/>
  <c r="N50" i="1"/>
  <c r="F48" i="1"/>
  <c r="G48" i="1"/>
  <c r="H48" i="1"/>
  <c r="I48" i="1"/>
  <c r="J48" i="1"/>
  <c r="K48" i="1"/>
  <c r="L48" i="1"/>
  <c r="M48" i="1"/>
  <c r="N48" i="1"/>
  <c r="F46" i="1"/>
  <c r="G46" i="1"/>
  <c r="H46" i="1"/>
  <c r="I46" i="1"/>
  <c r="J46" i="1"/>
  <c r="K46" i="1"/>
  <c r="L46" i="1"/>
  <c r="M46" i="1"/>
  <c r="N46" i="1"/>
  <c r="F44" i="1"/>
  <c r="G44" i="1"/>
  <c r="H44" i="1"/>
  <c r="I44" i="1"/>
  <c r="J44" i="1"/>
  <c r="K44" i="1"/>
  <c r="L44" i="1"/>
  <c r="M44" i="1"/>
  <c r="N44" i="1"/>
  <c r="F42" i="1"/>
  <c r="G42" i="1"/>
  <c r="H42" i="1"/>
  <c r="I42" i="1"/>
  <c r="J42" i="1"/>
  <c r="K42" i="1"/>
  <c r="L42" i="1"/>
  <c r="M42" i="1"/>
  <c r="N42" i="1"/>
  <c r="F40" i="1"/>
  <c r="G40" i="1"/>
  <c r="H40" i="1"/>
  <c r="I40" i="1"/>
  <c r="J40" i="1"/>
  <c r="K40" i="1"/>
  <c r="L40" i="1"/>
  <c r="M40" i="1"/>
  <c r="N40" i="1"/>
  <c r="F38" i="1"/>
  <c r="G38" i="1"/>
  <c r="H38" i="1"/>
  <c r="I38" i="1"/>
  <c r="J38" i="1"/>
  <c r="K38" i="1"/>
  <c r="L38" i="1"/>
  <c r="M38" i="1"/>
  <c r="N38" i="1"/>
  <c r="F36" i="1"/>
  <c r="G36" i="1"/>
  <c r="H36" i="1"/>
  <c r="I36" i="1"/>
  <c r="J36" i="1"/>
  <c r="K36" i="1"/>
  <c r="L36" i="1"/>
  <c r="M36" i="1"/>
  <c r="N36" i="1"/>
  <c r="F34" i="1"/>
  <c r="G34" i="1"/>
  <c r="H34" i="1"/>
  <c r="I34" i="1"/>
  <c r="J34" i="1"/>
  <c r="K34" i="1"/>
  <c r="L34" i="1"/>
  <c r="M34" i="1"/>
  <c r="N34" i="1"/>
  <c r="F32" i="1"/>
  <c r="G32" i="1"/>
  <c r="H32" i="1"/>
  <c r="I32" i="1"/>
  <c r="J32" i="1"/>
  <c r="K32" i="1"/>
  <c r="L32" i="1"/>
  <c r="M32" i="1"/>
  <c r="N32" i="1"/>
  <c r="F30" i="1"/>
  <c r="G30" i="1"/>
  <c r="H30" i="1"/>
  <c r="I30" i="1"/>
  <c r="J30" i="1"/>
  <c r="K30" i="1"/>
  <c r="L30" i="1"/>
  <c r="M30" i="1"/>
  <c r="N30" i="1"/>
  <c r="F28" i="1"/>
  <c r="G28" i="1"/>
  <c r="H28" i="1"/>
  <c r="I28" i="1"/>
  <c r="J28" i="1"/>
  <c r="K28" i="1"/>
  <c r="L28" i="1"/>
  <c r="M28" i="1"/>
  <c r="N28" i="1"/>
  <c r="F26" i="1"/>
  <c r="G26" i="1"/>
  <c r="H26" i="1"/>
  <c r="I26" i="1"/>
  <c r="J26" i="1"/>
  <c r="K26" i="1"/>
  <c r="L26" i="1"/>
  <c r="M26" i="1"/>
  <c r="N26" i="1"/>
  <c r="F24" i="1"/>
  <c r="G24" i="1"/>
  <c r="H24" i="1"/>
  <c r="I24" i="1"/>
  <c r="J24" i="1"/>
  <c r="K24" i="1"/>
  <c r="L24" i="1"/>
  <c r="M24" i="1"/>
  <c r="N24" i="1"/>
  <c r="F22" i="1"/>
  <c r="G22" i="1"/>
  <c r="H22" i="1"/>
  <c r="I22" i="1"/>
  <c r="J22" i="1"/>
  <c r="K22" i="1"/>
  <c r="L22" i="1"/>
  <c r="M22" i="1"/>
  <c r="N22" i="1"/>
  <c r="F20" i="1"/>
  <c r="G20" i="1"/>
  <c r="H20" i="1"/>
  <c r="I20" i="1"/>
  <c r="J20" i="1"/>
  <c r="K20" i="1"/>
  <c r="L20" i="1"/>
  <c r="M20" i="1"/>
  <c r="N20" i="1"/>
  <c r="F18" i="1"/>
  <c r="G18" i="1"/>
  <c r="H18" i="1"/>
  <c r="I18" i="1"/>
  <c r="J18" i="1"/>
  <c r="K18" i="1"/>
  <c r="L18" i="1"/>
  <c r="M18" i="1"/>
  <c r="N18" i="1"/>
  <c r="F16" i="1"/>
  <c r="G16" i="1"/>
  <c r="H16" i="1"/>
  <c r="I16" i="1"/>
  <c r="J16" i="1"/>
  <c r="K16" i="1"/>
  <c r="L16" i="1"/>
  <c r="M16" i="1"/>
  <c r="N16" i="1"/>
  <c r="F14" i="1"/>
  <c r="G14" i="1"/>
  <c r="H14" i="1"/>
  <c r="I14" i="1"/>
  <c r="J14" i="1"/>
  <c r="K14" i="1"/>
  <c r="L14" i="1"/>
  <c r="M14" i="1"/>
  <c r="N14" i="1"/>
  <c r="F10" i="1"/>
  <c r="G10" i="1"/>
  <c r="H10" i="1"/>
  <c r="I10" i="1"/>
  <c r="J10" i="1"/>
  <c r="K10" i="1"/>
  <c r="L10" i="1"/>
  <c r="M10" i="1"/>
  <c r="N10" i="1"/>
  <c r="F12" i="1"/>
  <c r="G12" i="1"/>
  <c r="H12" i="1"/>
  <c r="I12" i="1"/>
  <c r="J12" i="1"/>
  <c r="K12" i="1"/>
  <c r="L12" i="1"/>
  <c r="M12" i="1"/>
  <c r="N12" i="1"/>
  <c r="F8" i="1"/>
  <c r="G8" i="1"/>
  <c r="I8" i="1"/>
  <c r="J8" i="1"/>
  <c r="K8" i="1"/>
  <c r="L8" i="1"/>
  <c r="M8" i="1"/>
  <c r="N8" i="1"/>
  <c r="F148" i="1"/>
  <c r="G148" i="1"/>
  <c r="H148" i="1"/>
  <c r="I148" i="1"/>
  <c r="J148" i="1"/>
  <c r="K148" i="1"/>
  <c r="F146" i="1"/>
  <c r="G146" i="1"/>
  <c r="H146" i="1"/>
  <c r="I146" i="1"/>
  <c r="J146" i="1"/>
  <c r="K146" i="1"/>
  <c r="F144" i="1"/>
  <c r="G144" i="1"/>
  <c r="H144" i="1"/>
  <c r="I144" i="1"/>
  <c r="J144" i="1"/>
  <c r="K144" i="1"/>
  <c r="F142" i="1"/>
  <c r="G142" i="1"/>
  <c r="H142" i="1"/>
  <c r="I142" i="1"/>
  <c r="J142" i="1"/>
  <c r="K142" i="1"/>
  <c r="F140" i="1"/>
  <c r="G140" i="1"/>
  <c r="H140" i="1"/>
  <c r="I140" i="1"/>
  <c r="J140" i="1"/>
  <c r="K140" i="1"/>
  <c r="F138" i="1"/>
  <c r="G138" i="1"/>
  <c r="H138" i="1"/>
  <c r="I138" i="1"/>
  <c r="J138" i="1"/>
  <c r="K138" i="1"/>
  <c r="F136" i="1"/>
  <c r="G136" i="1"/>
  <c r="H136" i="1"/>
  <c r="I136" i="1"/>
  <c r="J136" i="1"/>
  <c r="K136" i="1"/>
  <c r="F134" i="1"/>
  <c r="G134" i="1"/>
  <c r="H134" i="1"/>
  <c r="I134" i="1"/>
  <c r="J134" i="1"/>
  <c r="K134" i="1"/>
  <c r="F132" i="1"/>
  <c r="G132" i="1"/>
  <c r="H132" i="1"/>
  <c r="I132" i="1"/>
  <c r="J132" i="1"/>
  <c r="K132" i="1"/>
  <c r="F130" i="1"/>
  <c r="G130" i="1"/>
  <c r="H130" i="1"/>
  <c r="I130" i="1"/>
  <c r="J130" i="1"/>
  <c r="K130" i="1"/>
  <c r="F128" i="1"/>
  <c r="G128" i="1"/>
  <c r="H128" i="1"/>
  <c r="I128" i="1"/>
  <c r="J128" i="1"/>
  <c r="K128" i="1"/>
  <c r="F126" i="1"/>
  <c r="G126" i="1"/>
  <c r="H126" i="1"/>
  <c r="I126" i="1"/>
  <c r="J126" i="1"/>
  <c r="K126" i="1"/>
  <c r="F124" i="1"/>
  <c r="G124" i="1"/>
  <c r="H124" i="1"/>
  <c r="I124" i="1"/>
  <c r="J124" i="1"/>
  <c r="K124" i="1"/>
  <c r="F122" i="1"/>
  <c r="G122" i="1"/>
  <c r="H122" i="1"/>
  <c r="I122" i="1"/>
  <c r="J122" i="1"/>
  <c r="K122" i="1"/>
  <c r="F120" i="1"/>
  <c r="G120" i="1"/>
  <c r="H120" i="1"/>
  <c r="I120" i="1"/>
  <c r="J120" i="1"/>
  <c r="K120" i="1"/>
  <c r="F118" i="1"/>
  <c r="G118" i="1"/>
  <c r="H118" i="1"/>
  <c r="I118" i="1"/>
  <c r="J118" i="1"/>
  <c r="K118" i="1"/>
  <c r="F116" i="1"/>
  <c r="G116" i="1"/>
  <c r="H116" i="1"/>
  <c r="I116" i="1"/>
  <c r="J116" i="1"/>
  <c r="K116" i="1"/>
  <c r="F114" i="1"/>
  <c r="G114" i="1"/>
  <c r="H114" i="1"/>
  <c r="I114" i="1"/>
  <c r="J114" i="1"/>
  <c r="K114" i="1"/>
  <c r="F112" i="1"/>
  <c r="G112" i="1"/>
  <c r="H112" i="1"/>
  <c r="I112" i="1"/>
  <c r="J112" i="1"/>
  <c r="K112" i="1"/>
  <c r="F110" i="1"/>
  <c r="G110" i="1"/>
  <c r="H110" i="1"/>
  <c r="I110" i="1"/>
  <c r="J110" i="1"/>
  <c r="K110" i="1"/>
  <c r="F108" i="1"/>
  <c r="G108" i="1"/>
  <c r="H108" i="1"/>
  <c r="I108" i="1"/>
  <c r="J108" i="1"/>
  <c r="K108" i="1"/>
  <c r="F106" i="1"/>
  <c r="G106" i="1"/>
  <c r="H106" i="1"/>
  <c r="I106" i="1"/>
  <c r="J106" i="1"/>
  <c r="K106" i="1"/>
</calcChain>
</file>

<file path=xl/sharedStrings.xml><?xml version="1.0" encoding="utf-8"?>
<sst xmlns="http://schemas.openxmlformats.org/spreadsheetml/2006/main" count="813" uniqueCount="200">
  <si>
    <t>ՊԵՏԱԿԱՆ ԾԱՌԱՅՈՒԹՅՈՒՆ</t>
  </si>
  <si>
    <t>Պետական ծառայություն, բացառությամբ քաղաքացիական, դիվանագիտական, հարկային, մաքսային և հարկադիր կատարման ծառայությունների</t>
  </si>
  <si>
    <t>Աշխա-տավարձի մակարդակ-ները</t>
  </si>
  <si>
    <t>Հիմնական աշխատավարձի բնականոն աճը</t>
  </si>
  <si>
    <t>Կրտսեր պաշտոններ</t>
  </si>
  <si>
    <t>Առաջատար պաշտոններ</t>
  </si>
  <si>
    <t>Գլխավոր պաշտոններ</t>
  </si>
  <si>
    <t>Բարձրագույն պաշտոններ</t>
  </si>
  <si>
    <t>3-րդ</t>
  </si>
  <si>
    <t>Աճ չկա</t>
  </si>
  <si>
    <t>Երեք տարին մեկ</t>
  </si>
  <si>
    <t>Երկու տարին մեկ</t>
  </si>
  <si>
    <t>Յուրաքանչյուր տարի</t>
  </si>
  <si>
    <t>Հավելված 9</t>
  </si>
  <si>
    <t>Քաղաքացիական ծառայություն</t>
  </si>
  <si>
    <t>Մասնագիտական պաշտոններ</t>
  </si>
  <si>
    <t>Ղեկավար պաշտոններ</t>
  </si>
  <si>
    <t>8-րդ</t>
  </si>
  <si>
    <t>7-րդ</t>
  </si>
  <si>
    <t>6-րդ</t>
  </si>
  <si>
    <t>5-րդ</t>
  </si>
  <si>
    <t>4-րդ</t>
  </si>
  <si>
    <t>2-րդ</t>
  </si>
  <si>
    <t>1-ին</t>
  </si>
  <si>
    <t>Դիվանագիտական ծառայություն</t>
  </si>
  <si>
    <t>Աշխատավարձի մակարդակները</t>
  </si>
  <si>
    <t>Կցորդ</t>
  </si>
  <si>
    <t>Խորհրդական, բաժնի վարիչ(պետ)</t>
  </si>
  <si>
    <t>Առանձնաց-ված ստորա-բաժանման ղեկավար</t>
  </si>
  <si>
    <t>Գլխավոր քարտուղար</t>
  </si>
  <si>
    <t>Հարկային և մաքսային ծառայություն</t>
  </si>
  <si>
    <t>Աշխա-տա-վարձի մակար-դակները</t>
  </si>
  <si>
    <t>Հիմնական աշխատա-վարձի բնականոն աճը</t>
  </si>
  <si>
    <t>Հարկային տեսչության 2-րդ և 1-ին կարգի մասնագետ</t>
  </si>
  <si>
    <t>Հարկային տեսչության առաջատար մասնագետ, հարկային տեսչության ավագ հարկային տեսուչ, տարածքային բաժնի ավագ օպեր-լիազոր, վերադաս մաքսային մարմնի մաքսատան կամ մաքսային կետի ավագ մաքսային տեսուչ</t>
  </si>
  <si>
    <t>Հարկային տեսչության հարկային տեսուչ, տարածքային բաժնի օպերլիազոր, վերադաս հարկային մարմնի 2-րդ կարգի մասնագետ, վերադաս հարկային մարմնի 1-ին կարգի մասնագետ, վերադաս մաքսային մարմնի մաքսատան կամ մաքսային կետի մաքսային տեսուչ</t>
  </si>
  <si>
    <t>Վերադաս հարկային մարմնի հարկային տեսուչ, վերադաս հարկային մարմնի օպերլիազոր, վերադաս մաքսային մարմնի մաքսատան կամ մաքսային կետի հերթափոխի պետ, վերադաս մաքսային մարմնի մաքսատան կամ մաքսային կետի բաժանմունքի պետի տեղակալ, վերադաս մաքսային մարմնի մաքսատան կամ մաքսային կետի հերթափոխի պետի տեղակալ, վերադաս մաքսային մարմնի տեսուչ</t>
  </si>
  <si>
    <t>Հարկային տեսչության գլխավոր մասնագետ, հարկային տեսչության գլխավոր հարկային տեսուչ, տարածքային բաժնի գլխավոր օպերլիազոր, վերադաս մաքսային մարմնի մաքսատան կամ մաքսային կետի բաժանմունքի պետ, վերադաս մաքսային մարմնի մաքսատան բաժնի պետի տեղակալ, վերադաս մաքսային մարմնի մաքսատան կամ մաքսային կետի գլխավոր մաքսային տեսուչ</t>
  </si>
  <si>
    <t>Վերադաս հարկային մարմնի հետաքննիչ, վերադաս հարկային մարմնի առաջատար մասնագետ, վերադաս հարկային մարմնի ավագ հարկային տեսուչ, վերադաս հարկային մարմնի ավագ օպերլիազոր, վերադաս մաքսային մարմնի մաքսային կետի պետի տեղակալ, վերադաս մաքսային մարմնի բաժանմունքի պետի տեղակալ, վերադաս մաքսային մարմնի հերթափոխի պետ, վերադաս մաքսային մարմնի հերթափոխի պետի տեղակալ, վերադաս մաքսային մարմնի ավագ մաքսային տեսուչ</t>
  </si>
  <si>
    <t>Վերադաս հարկային մարմնի բաժնի պետի տեղակալ, հարկային տեսչության բաժնի պետ, վերադաս հարկային մարմնի ավագ հետաքննիչ, վերադաս հարկային մարմնի գլխավոր մասնագետ, վերադաս հարկային մարմնի գլխավոր հարկային տեսուչ, վերադաս հարկային մարմնի գլխավոր օպերլիազոր, վերադաս մաքսային մարմնի մաքսատան բաժնի պետ, վերադաս մաքսային մարմնի գլխավոր մաքսային տեսուչ, վերադաս մաքսային մարմնի բաժնի պետի տեղակալ, վերադաս մաքսային մարմնի բաժանմունքի պետ</t>
  </si>
  <si>
    <t xml:space="preserve">Հարկային տեսչության պետի տեղակալ, վերադաս հարկային մարմնի բաժնի պետ, վերադաս մաքսային մարմնի մաքսային կետի պետ, վերադաս մաքսային մարմնի մաքսատան պետի տեղակալ, վերադաս մաքսային մարմնի բաժնի պետ </t>
  </si>
  <si>
    <t>Հարկային մարմնի վարչության պետի տեղակալ, վերադաս մաքսային մարմնի վարչության պետի տեղակալ</t>
  </si>
  <si>
    <t>Հարկային մարմնի վարչության պետ, հարկային տեսչության պետ, վերադաս մաքսային մարմնի վարչության պետ, վերադաս մաքսային մարմնի մաքսատան պետ</t>
  </si>
  <si>
    <t>Հարկադիր կատարման ծառայություն</t>
  </si>
  <si>
    <t>Տեսուչ</t>
  </si>
  <si>
    <t>Հարկադիր կատարող</t>
  </si>
  <si>
    <t>Ավագ հարկադիր կատարող, առաջատար խորհրդատու, առաջին կարգի խորհրդատու</t>
  </si>
  <si>
    <t>Գլխավոր խորհրդատու</t>
  </si>
  <si>
    <t>Մարզային բաժնի պետ, Երևանի բաժնի պետ</t>
  </si>
  <si>
    <t>Բաժանմունքի պետ, բաժնի պետի տեղակալ</t>
  </si>
  <si>
    <t>Կենտրոնական մարմնի բաժնի պետ</t>
  </si>
  <si>
    <t>2-րդ ենթախմբի սանդղակ</t>
  </si>
  <si>
    <t>1-ին ենթախմբի սանդղակ</t>
  </si>
  <si>
    <t>3-րդ ենթախմբի սանդղակ</t>
  </si>
  <si>
    <t>Երրորդ քարտուղար</t>
  </si>
  <si>
    <t>Երկրորդ քարտուղար</t>
  </si>
  <si>
    <t>Առաջին քարտուղար</t>
  </si>
  <si>
    <t>Վարչության պետ, առանձնացված ստորաբաժանման ղեկավարի տեղակալ</t>
  </si>
  <si>
    <t xml:space="preserve">«Պետական պաշտոններ և պետական ծառայության պաշտոններ զբաղեցնող անձանց վարձատրության մասին» օրենքում լրացումներ կատարելու մասին 2021 թվականի դեկտեմբերի 10-ի ՀՕ-372-Ն օրենքի 4-րդ հոդվածի 3-րդ մասին համաձայն՝ 2022 թվականի հունվարի 1-ից մինչև դեկտեմբերի 31-ը «Պետական պաշտոններ և պետական ծառայության պաշտոններ զբաղեցնող անձանց վարձատրության մասին» օրենքի (այսուհետ՝ Օրենք) 9-րդ հավելվածում 1.25 (82675), 1.29 (85320.6), 1.33 (87966.2), 1.37 (90611.8) գործակիցներով վարձատրվող պետական ծառայողների համար հիմնական աշխատավարձի չափը չի կարող ցածր լինել օրենքով սահմանված նվազագույն ամսական աշխատավարձի անվանական չափից (այն է՝ 91275): </t>
  </si>
  <si>
    <t>Կենսաթոշակային կուտակային համակարգին մասնակցում է կամավոր</t>
  </si>
  <si>
    <t>Կենսաթոշակային կուտակային համակարգին չի մասնակցում</t>
  </si>
  <si>
    <t>Կենսաթոշակային կուտակային համակարգին մասնակցում է պարտադիր</t>
  </si>
  <si>
    <t>Կամավոր միացել է կենսաթոշակային կուտակային համակարգին</t>
  </si>
  <si>
    <t>Աշխատողը մասնակցում է կուտակային կենսաթոշակային համակարգին</t>
  </si>
  <si>
    <t>11-րդ մակարդակի հիմնական աշխատավարձի անվանական չափ</t>
  </si>
  <si>
    <t>10-րդ մակարդակի հիմնական աշխատավարձի անվանական չափ</t>
  </si>
  <si>
    <t>9-րդ մակարդակի հիմնական աշխատավարձի անվանական չափ</t>
  </si>
  <si>
    <t>8-րդ մակարդակի հիմնական աշխատավարձի անվանական չափ</t>
  </si>
  <si>
    <t>7-րդ մակարդակի հիմնական աշխատավարձի անվանական չափ</t>
  </si>
  <si>
    <t>6-րդ մակարդակի հիմնական աշխատավարձի անվանական չափ</t>
  </si>
  <si>
    <t>5-րդ մակարդակի հիմնական աշխատավարձի անվանական չափ</t>
  </si>
  <si>
    <t>4-րդ մակարդակի հիմնական աշխատավարձի անվանական չափ</t>
  </si>
  <si>
    <t>3-րդ մակարդակի հիմնական աշխատավարձի անվանական չափ</t>
  </si>
  <si>
    <t>2-րդ մակարդակի հիմնական աշխատավարձի անվանական չափ</t>
  </si>
  <si>
    <t>Առաջին մակարդակի հիմնական աշխատավարձի անվանական չափ</t>
  </si>
  <si>
    <t>Առաջին  մակարդակի հիմնական աշխատավարձի անվանական չափ</t>
  </si>
  <si>
    <t>Աշխատավարձի տեսակը</t>
  </si>
  <si>
    <t>Նպատակային սոցիալական վճար</t>
  </si>
  <si>
    <t xml:space="preserve">Վճարում է </t>
  </si>
  <si>
    <t>Չի վճարում</t>
  </si>
  <si>
    <t>Անվանականը</t>
  </si>
  <si>
    <t>Զուտը</t>
  </si>
  <si>
    <t>ենթա-խմբի սանդ-ղակ</t>
  </si>
  <si>
    <t>2-րդ ենթա-խմբի սանդ-ղակ</t>
  </si>
  <si>
    <t>1-ին ենթա-խմբի սանդ-ղակ</t>
  </si>
  <si>
    <t>3-րդ ենթա-խմբի սանդ-ղակ</t>
  </si>
  <si>
    <t>Աշխատավարձ</t>
  </si>
  <si>
    <t>մակարդակները</t>
  </si>
  <si>
    <t>Հիմնական աշխատավարձի</t>
  </si>
  <si>
    <t>բնականոն աճը</t>
  </si>
  <si>
    <t>Աճ</t>
  </si>
  <si>
    <t>Երեք</t>
  </si>
  <si>
    <t>տարին մեկ</t>
  </si>
  <si>
    <t>Երկու</t>
  </si>
  <si>
    <t>Յուրաքանչյուր</t>
  </si>
  <si>
    <t>տարի</t>
  </si>
  <si>
    <t>Երրորդ քարտու-ղար</t>
  </si>
  <si>
    <t>Երկրորդ քարտու-ղար</t>
  </si>
  <si>
    <t>Առաջին քարտու-ղար</t>
  </si>
  <si>
    <t>Վարչության պետ, առանձնաց-</t>
  </si>
  <si>
    <t>ված ստորա-բաժանման ղեկավարի տեղակալ</t>
  </si>
  <si>
    <t>Հարկա-</t>
  </si>
  <si>
    <t>յին տեսչու-թյան հարկային տեսուչ, տարած-քային բաժնի</t>
  </si>
  <si>
    <t>օպեր-լիազոր,</t>
  </si>
  <si>
    <t>վերադաս հարկային մարմնի</t>
  </si>
  <si>
    <t>2-րդ կարգի մասնա-</t>
  </si>
  <si>
    <t>գետ,</t>
  </si>
  <si>
    <t>վերադաս հարկային</t>
  </si>
  <si>
    <t>մարմնի</t>
  </si>
  <si>
    <t>1-ին կարգի մասնա-</t>
  </si>
  <si>
    <t>գետ, վերադաս մաքսային</t>
  </si>
  <si>
    <t>մարմնի մաքսա-</t>
  </si>
  <si>
    <t>տան կամ մաքսային կետի մաքսային տեսուչ</t>
  </si>
  <si>
    <t>յին տեսչության</t>
  </si>
  <si>
    <t>առաջատար մասնագետ,</t>
  </si>
  <si>
    <t>հարկային տեսչու-</t>
  </si>
  <si>
    <t>թյան ավագ հարկա-</t>
  </si>
  <si>
    <t>յին տեսուչ, տարած-քային բաժնի</t>
  </si>
  <si>
    <t>ավագ</t>
  </si>
  <si>
    <t>օպեր-</t>
  </si>
  <si>
    <t>լիազոր, վերադաս մաքսա-</t>
  </si>
  <si>
    <t>յին</t>
  </si>
  <si>
    <t>մարմնի մաքսատան կամ</t>
  </si>
  <si>
    <t>մաքսա-</t>
  </si>
  <si>
    <t>յին կետի ավագ մաքսային տեսուչ</t>
  </si>
  <si>
    <t>Վերադաս հարկային մարմնի</t>
  </si>
  <si>
    <t>հարկային տեսուչ,</t>
  </si>
  <si>
    <t>վերադաս հարկային մարմնի օպեր-լիազոր, վերադաս մաքսային մարմնի մաքսատան կամ մաքսային կետի հերթա-փոխի պետ, վերադաս մաքսային մարմնի մաքսատան կամ մաքսային կետի բաժան-մունքի պետի տեղակալ,</t>
  </si>
  <si>
    <t>վերադաս մաքսային մարմնի մաքսատան կամ մաքսային կետի հերթափոխի պետի տեղակալ, վերադաս մաքսային մարմնի տեսուչ</t>
  </si>
  <si>
    <t>յին տեսչության գլխավոր մասնագետ,</t>
  </si>
  <si>
    <t>հարկային տեսչության գլխավոր</t>
  </si>
  <si>
    <t>հարկային տեսուչ, տարածքային բաժնի</t>
  </si>
  <si>
    <t>գլխավոր օպերլիա-զոր, վերադաս մաքսային մարմնի</t>
  </si>
  <si>
    <t>մաքսատան կամ մաք-սային կետի բաժանմուն-քի պետ, վերադաս մաքսային մարմնի մաքսատան բաժնի պետի տեղակալ, վերադաս մաքսային մարմնի</t>
  </si>
  <si>
    <t>մաքսատան կամ մաք-սային կետի գլխավոր մաքսային տեսուչ</t>
  </si>
  <si>
    <t>Վերա-</t>
  </si>
  <si>
    <t>դաս հարկային մարմնի հետաքննիչ,</t>
  </si>
  <si>
    <t>վերադաս հարկային մարմնի առաջատար մասնա-</t>
  </si>
  <si>
    <t>վերադաս հարկային մարմնի ավագ հարկային տեսուչ,</t>
  </si>
  <si>
    <t>վերադաս հարկային մարմնի ավագ օպերլիազոր, վերադաս մաքսային մարմնի մաքսային կետի պետի տեղակալ,</t>
  </si>
  <si>
    <t>վերադաս մաքսային մարմնի բաժանմուն-քի պետի տեղակալ,</t>
  </si>
  <si>
    <t>վերադաս մաքսային մարմնի հերթափոխի պետ, վերա-դաս մաքսա-յին մարմնի հերթափոխի պետի տեղակալ, վերադաս մաքսային մարմնի ավագ</t>
  </si>
  <si>
    <t>մաքսային տեսուչ</t>
  </si>
  <si>
    <t>դաս հարկային մարմնի բաժնի պետի տեղակալ, հարկային տեսչու-</t>
  </si>
  <si>
    <t>թյան բաժնի պետ,</t>
  </si>
  <si>
    <t>վերադաս հարկային մարմնի ավագ հետաքննիչ,</t>
  </si>
  <si>
    <t>գլխավոր մասնա-</t>
  </si>
  <si>
    <t>գետ, վերադաս հարկային մարմնի գլխավոր հարկային տեսուչ,</t>
  </si>
  <si>
    <t>վերադաս հարկային մարմնի գլխավոր օպերլիազոր, վերադաս մաքսային մարմնի մաքսատան բաժնի պետ, վերադաս մաքսային մարմնի գլխավոր մաքսային տեսուչ,</t>
  </si>
  <si>
    <t>վերադաս մաքսային մարմնի բաժնի պետի տեղակալ, վերադաս մաքսային մարմնի բաժանմուն-քի պետ</t>
  </si>
  <si>
    <t>Հար-կային տես-չու-թյան</t>
  </si>
  <si>
    <t>պետի</t>
  </si>
  <si>
    <t>տեղա-կալ,</t>
  </si>
  <si>
    <t>վերա-դաս հարկա-յին</t>
  </si>
  <si>
    <t>մարմ-նի բաժնի պետ, վերա-դաս մաքսա-յին մարմ-նի մաքսա-յին կետի</t>
  </si>
  <si>
    <t>պետ,</t>
  </si>
  <si>
    <t>վերա-դաս մաքսա-յին մարմ-նի մաքսա-</t>
  </si>
  <si>
    <t>տան</t>
  </si>
  <si>
    <t>պետի տեղա-կալ,</t>
  </si>
  <si>
    <t>վերա-</t>
  </si>
  <si>
    <t>դաս մաքսա-յին մարմ-նի բաժնի</t>
  </si>
  <si>
    <t>պետ</t>
  </si>
  <si>
    <t> Հարկա-յին մարմնի</t>
  </si>
  <si>
    <t>վարչու-թյան</t>
  </si>
  <si>
    <t>պետի տեղակալ, վերա-</t>
  </si>
  <si>
    <t>դաս մաքսա-յին մարմնի վարչու-թյան</t>
  </si>
  <si>
    <t>տեղա-</t>
  </si>
  <si>
    <t>կալ</t>
  </si>
  <si>
    <t>Հարկային մարմնի</t>
  </si>
  <si>
    <t>վարչու-թյան պետ, հարկային տեսչության պետ, վերադաս մաքսային մարմնի վարչության պետ, վերադաս մաքսային</t>
  </si>
  <si>
    <t>մարմնի մաքսատան պետ</t>
  </si>
  <si>
    <t>Յուրա-քանչյուր</t>
  </si>
  <si>
    <t>Հարկադիր</t>
  </si>
  <si>
    <t>կատարող</t>
  </si>
  <si>
    <t>Ավագ հարկադիր կատարող,</t>
  </si>
  <si>
    <t>առաջատար խորհրդատու, առաջին կարգի խորհրդատու</t>
  </si>
  <si>
    <t>Գլխավոր</t>
  </si>
  <si>
    <t>խորհրդատու</t>
  </si>
  <si>
    <t>Բաժան-մունքի պետ,</t>
  </si>
  <si>
    <t>բաժնի պետի տեղակալ</t>
  </si>
  <si>
    <t>Մարզային բաժնի պետ,</t>
  </si>
  <si>
    <t>Երևանի բաժնի պետ</t>
  </si>
  <si>
    <t>Կենտրո-նական մարմնի</t>
  </si>
  <si>
    <t>բաժնի պետ</t>
  </si>
  <si>
    <t>ՔԱՂԱՔԱՑԻԱԿԱՆ ԾԱՌԱՅՈՒԹՅՈՒՆ</t>
  </si>
  <si>
    <t>ԴԻՎԱՆԱԳԻՏԱԿԱՆ ԾԱՌԱՅՈՒԹՅՈՒՆ</t>
  </si>
  <si>
    <t>Խորհրդական, բաժնի վարիչ (պետ)</t>
  </si>
  <si>
    <t>Առանձնացված ստորաբաժանման ղեկավար</t>
  </si>
  <si>
    <t>ՀԱՐԿԱՅԻՆ ԵՎ ՄԱՔՍԱՅԻՆ ԾԱՌԱՅՈՒԹՅՈՒՆ</t>
  </si>
  <si>
    <r>
      <rPr>
        <sz val="8"/>
        <rFont val="Arial"/>
        <family val="2"/>
      </rPr>
      <t>Հարկային տեսչության 2-րդ և 1-ին կարգի մասնագետ</t>
    </r>
  </si>
  <si>
    <t>Վերադաս հարկային մարմնի հարկային տեսուչ, վերադաս հարկային մարմնի օպերլիազոր, վերադաս մաքսային մարմնի մաքսատան կամ մաքսային կետի հերթափոխի պետ, վերադաս մաքսային մարմնի մաքսատան կամ մաքսային կետի բաժանմունքի պետի տեղակալ, վերադաս մաքսային մարմնի մաքսատան կամ մաքսային կետի
հերթափոխի պետի տեղակալ, վերադաս մաքսային մարմնի տեսուչ</t>
  </si>
  <si>
    <r>
      <t>Հարկային տեսչության առաջատար մասնագետ, հարկային տեսչության ավագ հարկային տեսուչ, տարածքային բաժնի ավագ օպերլիազոր, վերադաս մաքսային մարմնի մաքսատան կամ մաքսա</t>
    </r>
    <r>
      <rPr>
        <sz val="8"/>
        <rFont val="Arial"/>
        <family val="2"/>
      </rPr>
      <t>յին կետի ավագ մաքսային տեսուչ</t>
    </r>
  </si>
  <si>
    <r>
      <t>Հարկային տեսչության հարկային տեսուչ, տարածքային բաժնի օպերլիազոր, վերադաս հարկային մարմնի 2-րդ կարգի մասնագետ, վերադաս հարկային մարմնի 1-ին կարգի մասնա</t>
    </r>
    <r>
      <rPr>
        <sz val="8"/>
        <rFont val="Arial"/>
        <family val="2"/>
      </rPr>
      <t>գետ, վերադաս մաքսային մարմնի մաքսա</t>
    </r>
    <r>
      <rPr>
        <sz val="8"/>
        <rFont val="Arial"/>
        <family val="2"/>
      </rPr>
      <t>տան կամ մաքսային կետի մաքսային տեսուչ</t>
    </r>
  </si>
  <si>
    <r>
      <t>Հարկային տեսչության գլխավոր մասնագետ, հարկային տեսչության գլխավոր հարկային տեսուչ, տարածքային բաժնի գլխավոր օպերլիա</t>
    </r>
    <r>
      <rPr>
        <sz val="8"/>
        <rFont val="Arial"/>
        <family val="2"/>
      </rPr>
      <t>զոր, վերադաս մաքսային մարմնի մաքսատան կամ մաք</t>
    </r>
    <r>
      <rPr>
        <sz val="8"/>
        <rFont val="Arial"/>
        <family val="2"/>
      </rPr>
      <t>սային կետի բաժանմուն</t>
    </r>
    <r>
      <rPr>
        <sz val="8"/>
        <rFont val="Arial"/>
        <family val="2"/>
      </rPr>
      <t>քի պետ, վերադաս մաքսային մարմնի մաքսատան բաժնի պետի տեղակալ, վերադաս մաքսային մարմնի մաքսատան կամ մաք</t>
    </r>
    <r>
      <rPr>
        <sz val="8"/>
        <rFont val="Arial"/>
        <family val="2"/>
      </rPr>
      <t>սային կետի գլխավոր մաքսային տեսուչ</t>
    </r>
  </si>
  <si>
    <r>
      <t>Վերադաս հարկային մարմնի հետաքննիչ, վերադաս հարկային մարմնի առաջատար մասնագետ, վերադաս հարկային մարմնի ավագ հարկային տեսուչ, վերադաս հարկային մարմնի ավագ օպերլիազոր, վերադաս մաքսային մարմնի մաքսային կետի պետի տեղակալ, վերադաս մաքսային մարմնի բաժանմուն</t>
    </r>
    <r>
      <rPr>
        <sz val="8"/>
        <rFont val="Arial"/>
        <family val="2"/>
      </rPr>
      <t>քի պետի տեղակալ, վերադաս մաքսային մարմնի հերթափոխի պետ, վերա</t>
    </r>
    <r>
      <rPr>
        <sz val="8"/>
        <rFont val="Arial"/>
        <family val="2"/>
      </rPr>
      <t>դաս մաքսա</t>
    </r>
    <r>
      <rPr>
        <sz val="8"/>
        <rFont val="Arial"/>
        <family val="2"/>
      </rPr>
      <t>յին մարմնի հերթափոխի պետի տեղակալ, վերադաս մաքսային մարմնի ավագ մաքսային տեսուչ</t>
    </r>
  </si>
  <si>
    <r>
      <t>Վերադաս հարկային մարմնի բաժնի պետի տեղակալ, հարկային տեսչության բաժնի պետ, վերադաս հարկային մարմնի ավագ հետաքննիչ, վերադաս հարկային մարմնի գլխավոր մասնագետ, վերադաս հարկային մարմնի գլխավոր հարկային տեսուչ, վերադաս հարկային մարմնի գլխավոր օպերլիազոր, վերադաս մաքսային մարմնի մաքսատան բաժնի պետ, վերադաս մաքսային մարմնի գլխավոր մաքսային տեսուչ, վերադաս մաքսային մարմնի բաժնի
պետի տեղակալ, վերադաս մաքսային մարմնի բաժանմուն</t>
    </r>
    <r>
      <rPr>
        <sz val="8"/>
        <rFont val="Arial"/>
        <family val="2"/>
      </rPr>
      <t>քի պետ</t>
    </r>
  </si>
  <si>
    <r>
      <t>Հարկային տեսչության պետի տեղակալ, վերադաս հարկային մարմնի բաժնի պետ, վերադաս մաքսային մարմնի մաքսային կետի պետ, վերադաս մաքսային մարմնի մաքսատան պետի տեղա</t>
    </r>
    <r>
      <rPr>
        <sz val="8"/>
        <rFont val="Arial"/>
        <family val="2"/>
      </rPr>
      <t>կալ, վերա</t>
    </r>
    <r>
      <rPr>
        <sz val="8"/>
        <rFont val="Arial"/>
        <family val="2"/>
      </rPr>
      <t>դաս մաքսա</t>
    </r>
    <r>
      <rPr>
        <sz val="8"/>
        <rFont val="Arial"/>
        <family val="2"/>
      </rPr>
      <t>յին մարմ</t>
    </r>
    <r>
      <rPr>
        <sz val="8"/>
        <rFont val="Arial"/>
        <family val="2"/>
      </rPr>
      <t>նի բաժնի պետ</t>
    </r>
  </si>
  <si>
    <r>
      <t>Հարկային մարմնի վարչու</t>
    </r>
    <r>
      <rPr>
        <sz val="8"/>
        <rFont val="Arial"/>
        <family val="2"/>
      </rPr>
      <t>թյան պետի տեղակալ, վերա</t>
    </r>
    <r>
      <rPr>
        <sz val="8"/>
        <rFont val="Arial"/>
        <family val="2"/>
      </rPr>
      <t>դաս մաքսա</t>
    </r>
    <r>
      <rPr>
        <sz val="8"/>
        <rFont val="Arial"/>
        <family val="2"/>
      </rPr>
      <t>յին մարմնի վարչու</t>
    </r>
    <r>
      <rPr>
        <sz val="8"/>
        <rFont val="Arial"/>
        <family val="2"/>
      </rPr>
      <t>թյան պետի տեղա</t>
    </r>
    <r>
      <rPr>
        <sz val="8"/>
        <rFont val="Arial"/>
        <family val="2"/>
      </rPr>
      <t>կալ</t>
    </r>
  </si>
  <si>
    <r>
      <t>Հարկային մարմնի վարչու</t>
    </r>
    <r>
      <rPr>
        <sz val="8"/>
        <rFont val="Arial"/>
        <family val="2"/>
      </rPr>
      <t>թյան պետ, հարկային տեսչության պետ, վերադաս մաքսային մարմնի վարչության պետ, վերադաս մաքսային մարմնի մաքսատան պետ</t>
    </r>
  </si>
  <si>
    <t>ՀԱՐԿԱԴԻՐ ԿԱՏԱՐՄԱՆ ԾԱՌԱՅՈՒԹՅՈՒՆ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</si>
</sst>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 _₽_-;\-* #,##0\ _₽_-;_-* &quot;-&quot;??\ _₽_-;_-@_-"/>
    <numFmt numFmtId="166" formatCode="###0.00;###0.00"/>
  </numFmts>
  <fonts count="22" x14ac:knownFonts="1">
    <font>
      <sz val="11"/>
      <color theme="1"/>
      <name val="Calibri"/>
      <family val="2"/>
      <scheme val="minor"/>
    </font>
    <font>
      <b/>
      <sz val="11"/>
      <color rgb="FF000000"/>
      <name val="Arial Unicode"/>
      <family val="2"/>
    </font>
    <font>
      <sz val="8"/>
      <color rgb="FF000000"/>
      <name val="Arial Unicode"/>
      <family val="2"/>
    </font>
    <font>
      <b/>
      <sz val="8"/>
      <color rgb="FF000000"/>
      <name val="Arial Unicode"/>
      <family val="2"/>
    </font>
    <font>
      <b/>
      <i/>
      <sz val="8"/>
      <color rgb="FF000000"/>
      <name val="Arial Unicode"/>
      <family val="2"/>
    </font>
    <font>
      <i/>
      <sz val="8"/>
      <color rgb="FF000000"/>
      <name val="Arial Unicode"/>
      <family val="2"/>
    </font>
    <font>
      <b/>
      <i/>
      <sz val="12"/>
      <color theme="1"/>
      <name val="Calibri"/>
      <family val="2"/>
      <scheme val="minor"/>
    </font>
    <font>
      <sz val="11"/>
      <color theme="1"/>
      <name val="GHEA Grapalat"/>
      <family val="3"/>
    </font>
    <font>
      <b/>
      <sz val="11"/>
      <color rgb="FF000000"/>
      <name val="GHEA Grapalat"/>
      <family val="3"/>
    </font>
    <font>
      <sz val="8"/>
      <color rgb="FF000000"/>
      <name val="GHEA Grapalat"/>
      <family val="3"/>
    </font>
    <font>
      <b/>
      <sz val="8"/>
      <color rgb="FF000000"/>
      <name val="GHEA Grapalat"/>
      <family val="3"/>
    </font>
    <font>
      <sz val="11"/>
      <color theme="1"/>
      <name val="Calibri"/>
      <family val="2"/>
      <scheme val="minor"/>
    </font>
    <font>
      <sz val="11"/>
      <color rgb="FF000000"/>
      <name val="Arial Unicode"/>
      <family val="2"/>
    </font>
    <font>
      <sz val="7.5"/>
      <color rgb="FF000000"/>
      <name val="Arial Unicode"/>
      <family val="2"/>
    </font>
    <font>
      <b/>
      <sz val="7.5"/>
      <color rgb="FF000000"/>
      <name val="Arial Unicode"/>
      <family val="2"/>
    </font>
    <font>
      <i/>
      <sz val="11"/>
      <color rgb="FF000000"/>
      <name val="Arial Unicode"/>
      <family val="2"/>
    </font>
    <font>
      <b/>
      <i/>
      <sz val="11"/>
      <color rgb="FF000000"/>
      <name val="Arial Unicode"/>
      <family val="2"/>
    </font>
    <font>
      <i/>
      <sz val="7.5"/>
      <color rgb="FF000000"/>
      <name val="Arial Unicode"/>
      <family val="2"/>
    </font>
    <font>
      <b/>
      <i/>
      <sz val="7.5"/>
      <color rgb="FF000000"/>
      <name val="Arial Unicode"/>
      <family val="2"/>
    </font>
    <font>
      <sz val="8"/>
      <color rgb="FF000000"/>
      <name val="Arial"/>
      <family val="2"/>
    </font>
    <font>
      <sz val="8"/>
      <name val="Arial"/>
      <family val="2"/>
    </font>
    <font>
      <sz val="11"/>
      <color rgb="FF000000"/>
      <name val="Arial"/>
      <family val="2"/>
    </font>
  </fonts>
  <fills count="6">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8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rgb="FF9F9F9F"/>
      </top>
      <bottom style="thin">
        <color rgb="FF9F9F9F"/>
      </bottom>
      <diagonal/>
    </border>
    <border>
      <left/>
      <right style="thin">
        <color rgb="FF9F9F9F"/>
      </right>
      <top style="thin">
        <color rgb="FF9F9F9F"/>
      </top>
      <bottom style="thin">
        <color rgb="FF9F9F9F"/>
      </bottom>
      <diagonal/>
    </border>
    <border>
      <left style="thin">
        <color indexed="64"/>
      </left>
      <right style="thin">
        <color indexed="64"/>
      </right>
      <top/>
      <bottom style="medium">
        <color indexed="64"/>
      </bottom>
      <diagonal/>
    </border>
    <border>
      <left style="thin">
        <color rgb="FF000000"/>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indexed="64"/>
      </top>
      <bottom/>
      <diagonal/>
    </border>
    <border>
      <left/>
      <right/>
      <top style="thin">
        <color rgb="FF9F9F9F"/>
      </top>
      <bottom style="thin">
        <color rgb="FFF0F0F0"/>
      </bottom>
      <diagonal/>
    </border>
    <border>
      <left/>
      <right style="thin">
        <color rgb="FF9F9F9F"/>
      </right>
      <top style="thin">
        <color rgb="FF9F9F9F"/>
      </top>
      <bottom style="thin">
        <color rgb="FFF0F0F0"/>
      </bottom>
      <diagonal/>
    </border>
    <border>
      <left/>
      <right style="thin">
        <color rgb="FF9F9F9F"/>
      </right>
      <top/>
      <bottom/>
      <diagonal/>
    </border>
    <border>
      <left/>
      <right/>
      <top style="thin">
        <color rgb="FFF0F0F0"/>
      </top>
      <bottom style="thin">
        <color rgb="FFF0F0F0"/>
      </bottom>
      <diagonal/>
    </border>
    <border>
      <left/>
      <right style="thin">
        <color rgb="FF9F9F9F"/>
      </right>
      <top style="thin">
        <color rgb="FFF0F0F0"/>
      </top>
      <bottom style="thin">
        <color rgb="FFF0F0F0"/>
      </bottom>
      <diagonal/>
    </border>
    <border>
      <left/>
      <right/>
      <top style="thin">
        <color rgb="FFF0F0F0"/>
      </top>
      <bottom style="thin">
        <color rgb="FF9F9F9F"/>
      </bottom>
      <diagonal/>
    </border>
    <border>
      <left/>
      <right style="thin">
        <color rgb="FF9F9F9F"/>
      </right>
      <top style="thin">
        <color rgb="FFF0F0F0"/>
      </top>
      <bottom style="thin">
        <color rgb="FF9F9F9F"/>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164" fontId="11" fillId="0" borderId="0" applyFont="0" applyFill="0" applyBorder="0" applyAlignment="0" applyProtection="0"/>
  </cellStyleXfs>
  <cellXfs count="292">
    <xf numFmtId="0" fontId="0" fillId="0" borderId="0" xfId="0"/>
    <xf numFmtId="0" fontId="0" fillId="0" borderId="0" xfId="0" applyAlignment="1">
      <alignment horizont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5"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right"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5" xfId="0" applyFont="1" applyFill="1" applyBorder="1" applyAlignment="1">
      <alignment horizontal="righ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2" fillId="4" borderId="1"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4" borderId="6" xfId="0" applyFont="1" applyFill="1" applyBorder="1" applyAlignment="1">
      <alignment vertical="center" wrapText="1"/>
    </xf>
    <xf numFmtId="0" fontId="5" fillId="4"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4" borderId="5" xfId="0" applyFont="1" applyFill="1" applyBorder="1" applyAlignment="1">
      <alignment vertical="center" wrapText="1"/>
    </xf>
    <xf numFmtId="0" fontId="4" fillId="4" borderId="6" xfId="0" applyFont="1" applyFill="1" applyBorder="1" applyAlignment="1">
      <alignment vertical="center" wrapText="1"/>
    </xf>
    <xf numFmtId="0" fontId="4" fillId="4" borderId="7" xfId="0" applyFont="1" applyFill="1" applyBorder="1" applyAlignment="1">
      <alignment vertical="center" wrapText="1"/>
    </xf>
    <xf numFmtId="0" fontId="2" fillId="4" borderId="1" xfId="0" applyFont="1" applyFill="1" applyBorder="1" applyAlignment="1">
      <alignment horizontal="righ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wrapText="1"/>
    </xf>
    <xf numFmtId="0" fontId="10" fillId="0" borderId="5" xfId="0" applyFont="1" applyFill="1" applyBorder="1" applyAlignment="1">
      <alignment horizontal="center" vertical="center" wrapText="1"/>
    </xf>
    <xf numFmtId="0" fontId="7" fillId="0" borderId="0" xfId="0" applyFont="1" applyFill="1"/>
    <xf numFmtId="0" fontId="10" fillId="0" borderId="20"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3" fillId="2" borderId="1" xfId="0" applyNumberFormat="1" applyFont="1" applyFill="1" applyBorder="1" applyAlignment="1">
      <alignment horizontal="center" vertical="top" wrapText="1"/>
    </xf>
    <xf numFmtId="0" fontId="0" fillId="0" borderId="0" xfId="0" applyNumberFormat="1"/>
    <xf numFmtId="0" fontId="12" fillId="0" borderId="0" xfId="0" applyNumberFormat="1" applyFont="1"/>
    <xf numFmtId="0" fontId="13" fillId="2" borderId="5" xfId="0" applyNumberFormat="1" applyFont="1" applyFill="1" applyBorder="1" applyAlignment="1">
      <alignment horizontal="center" vertical="top" wrapText="1"/>
    </xf>
    <xf numFmtId="0" fontId="14" fillId="2" borderId="1" xfId="0" applyNumberFormat="1" applyFont="1" applyFill="1" applyBorder="1" applyAlignment="1">
      <alignment horizontal="center" vertical="top" wrapText="1"/>
    </xf>
    <xf numFmtId="0" fontId="12" fillId="2" borderId="5" xfId="0" applyNumberFormat="1" applyFont="1" applyFill="1" applyBorder="1" applyAlignment="1">
      <alignment horizontal="center" wrapText="1"/>
    </xf>
    <xf numFmtId="0" fontId="12" fillId="2" borderId="7" xfId="0" applyNumberFormat="1" applyFont="1" applyFill="1" applyBorder="1" applyAlignment="1">
      <alignment horizontal="center" wrapText="1"/>
    </xf>
    <xf numFmtId="0" fontId="12" fillId="2" borderId="1" xfId="0" applyNumberFormat="1" applyFont="1" applyFill="1" applyBorder="1" applyAlignment="1">
      <alignment horizontal="center" wrapText="1"/>
    </xf>
    <xf numFmtId="0" fontId="16" fillId="2" borderId="5" xfId="0" applyNumberFormat="1" applyFont="1" applyFill="1" applyBorder="1" applyAlignment="1">
      <alignment wrapText="1"/>
    </xf>
    <xf numFmtId="0" fontId="16" fillId="2" borderId="6" xfId="0" applyNumberFormat="1" applyFont="1" applyFill="1" applyBorder="1" applyAlignment="1">
      <alignment wrapText="1"/>
    </xf>
    <xf numFmtId="0" fontId="0" fillId="2" borderId="7" xfId="0" applyNumberFormat="1" applyFill="1" applyBorder="1" applyAlignment="1">
      <alignment wrapText="1"/>
    </xf>
    <xf numFmtId="0" fontId="0" fillId="2" borderId="6" xfId="0" applyNumberFormat="1" applyFill="1" applyBorder="1" applyAlignment="1">
      <alignment wrapText="1"/>
    </xf>
    <xf numFmtId="0" fontId="12" fillId="0" borderId="0" xfId="0" applyNumberFormat="1" applyFont="1" applyAlignment="1">
      <alignment horizontal="left" wrapText="1"/>
    </xf>
    <xf numFmtId="0" fontId="18" fillId="2" borderId="1" xfId="0" applyNumberFormat="1" applyFont="1" applyFill="1" applyBorder="1" applyAlignment="1">
      <alignment horizontal="center" vertical="top" wrapText="1"/>
    </xf>
    <xf numFmtId="0" fontId="17" fillId="2" borderId="5" xfId="0" applyNumberFormat="1" applyFont="1" applyFill="1" applyBorder="1" applyAlignment="1">
      <alignment horizontal="right" vertical="top" wrapText="1"/>
    </xf>
    <xf numFmtId="0" fontId="17" fillId="2" borderId="1" xfId="0" applyNumberFormat="1" applyFont="1" applyFill="1" applyBorder="1" applyAlignment="1">
      <alignment horizontal="right" vertical="top" wrapText="1"/>
    </xf>
    <xf numFmtId="0" fontId="17" fillId="2" borderId="1" xfId="0" applyNumberFormat="1" applyFont="1" applyFill="1" applyBorder="1" applyAlignment="1">
      <alignment horizontal="center" vertical="top" wrapText="1"/>
    </xf>
    <xf numFmtId="0" fontId="13" fillId="2" borderId="6" xfId="0" applyNumberFormat="1" applyFont="1" applyFill="1" applyBorder="1" applyAlignment="1">
      <alignment horizontal="center" vertical="top" wrapText="1"/>
    </xf>
    <xf numFmtId="0" fontId="0" fillId="2" borderId="6" xfId="0" applyNumberFormat="1" applyFill="1" applyBorder="1" applyAlignment="1">
      <alignment horizontal="center" vertical="top" wrapText="1"/>
    </xf>
    <xf numFmtId="0" fontId="12" fillId="2" borderId="5" xfId="0" applyNumberFormat="1" applyFont="1" applyFill="1" applyBorder="1" applyAlignment="1">
      <alignment vertical="top" wrapText="1"/>
    </xf>
    <xf numFmtId="0" fontId="1" fillId="2" borderId="1" xfId="0" applyNumberFormat="1" applyFont="1" applyFill="1" applyBorder="1" applyAlignment="1">
      <alignment horizontal="center" vertical="top" wrapText="1"/>
    </xf>
    <xf numFmtId="0" fontId="12" fillId="2" borderId="1" xfId="0" applyNumberFormat="1" applyFont="1" applyFill="1" applyBorder="1" applyAlignment="1">
      <alignment horizontal="center" vertical="top" wrapText="1"/>
    </xf>
    <xf numFmtId="0" fontId="13" fillId="2" borderId="2" xfId="0" applyNumberFormat="1" applyFont="1" applyFill="1" applyBorder="1" applyAlignment="1">
      <alignment horizontal="right" vertical="top" wrapText="1"/>
    </xf>
    <xf numFmtId="2" fontId="19" fillId="0" borderId="31" xfId="0" applyNumberFormat="1" applyFont="1" applyFill="1" applyBorder="1" applyAlignment="1">
      <alignment vertical="top" wrapText="1"/>
    </xf>
    <xf numFmtId="165" fontId="9" fillId="0" borderId="1" xfId="1" applyNumberFormat="1"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vertical="center" wrapText="1"/>
    </xf>
    <xf numFmtId="0" fontId="10" fillId="0" borderId="49" xfId="0" applyFont="1" applyFill="1" applyBorder="1" applyAlignment="1">
      <alignment vertical="center" wrapText="1"/>
    </xf>
    <xf numFmtId="165" fontId="9" fillId="0" borderId="54" xfId="1" applyNumberFormat="1" applyFont="1" applyFill="1" applyBorder="1" applyAlignment="1">
      <alignment horizontal="center" vertical="center" wrapText="1"/>
    </xf>
    <xf numFmtId="0" fontId="10" fillId="0" borderId="45" xfId="0" applyFont="1" applyFill="1" applyBorder="1" applyAlignment="1">
      <alignment horizontal="center" vertical="center" wrapText="1"/>
    </xf>
    <xf numFmtId="165" fontId="9" fillId="0" borderId="48" xfId="1" applyNumberFormat="1" applyFont="1" applyFill="1" applyBorder="1" applyAlignment="1">
      <alignment horizontal="center" vertical="center" wrapText="1"/>
    </xf>
    <xf numFmtId="165" fontId="9" fillId="0" borderId="49" xfId="1" applyNumberFormat="1" applyFont="1" applyFill="1" applyBorder="1" applyAlignment="1">
      <alignment horizontal="center" vertical="center" wrapText="1"/>
    </xf>
    <xf numFmtId="165" fontId="9" fillId="0" borderId="4" xfId="1" applyNumberFormat="1" applyFont="1" applyFill="1" applyBorder="1" applyAlignment="1">
      <alignment horizontal="center" vertical="center" wrapText="1"/>
    </xf>
    <xf numFmtId="165" fontId="9" fillId="0" borderId="47" xfId="1" applyNumberFormat="1"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5" borderId="39" xfId="0" applyFont="1" applyFill="1" applyBorder="1" applyAlignment="1">
      <alignment vertical="center" wrapText="1"/>
    </xf>
    <xf numFmtId="0" fontId="0" fillId="5" borderId="43" xfId="0" applyFill="1" applyBorder="1" applyAlignment="1"/>
    <xf numFmtId="165" fontId="9" fillId="5" borderId="41" xfId="1" applyNumberFormat="1" applyFont="1" applyFill="1" applyBorder="1" applyAlignment="1">
      <alignment horizontal="center" vertical="center" wrapText="1"/>
    </xf>
    <xf numFmtId="165" fontId="9" fillId="5" borderId="51" xfId="1" applyNumberFormat="1" applyFont="1" applyFill="1" applyBorder="1" applyAlignment="1">
      <alignment horizontal="center" vertical="center" wrapText="1"/>
    </xf>
    <xf numFmtId="165" fontId="9" fillId="5" borderId="52" xfId="1" applyNumberFormat="1" applyFont="1" applyFill="1" applyBorder="1" applyAlignment="1">
      <alignment horizontal="center" vertical="center" wrapText="1"/>
    </xf>
    <xf numFmtId="0" fontId="7" fillId="0" borderId="0" xfId="0" applyFont="1" applyFill="1" applyBorder="1"/>
    <xf numFmtId="0" fontId="10" fillId="0" borderId="6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7" fillId="2" borderId="6" xfId="0" applyNumberFormat="1" applyFont="1" applyFill="1" applyBorder="1" applyAlignment="1">
      <alignment horizontal="right" vertical="top" wrapText="1"/>
    </xf>
    <xf numFmtId="2" fontId="13" fillId="2" borderId="31" xfId="0" applyNumberFormat="1" applyFont="1" applyFill="1" applyBorder="1" applyAlignment="1">
      <alignment horizontal="center" vertical="top" wrapText="1"/>
    </xf>
    <xf numFmtId="2" fontId="0" fillId="0" borderId="31" xfId="0" applyNumberFormat="1" applyBorder="1"/>
    <xf numFmtId="0" fontId="10" fillId="0" borderId="58"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0" fillId="0" borderId="0" xfId="0" applyFill="1" applyBorder="1" applyAlignment="1">
      <alignment vertical="top" wrapText="1"/>
    </xf>
    <xf numFmtId="0" fontId="0" fillId="0" borderId="74" xfId="0" applyFill="1" applyBorder="1" applyAlignment="1">
      <alignment vertical="top" wrapText="1"/>
    </xf>
    <xf numFmtId="0" fontId="0" fillId="0" borderId="65" xfId="0" applyFill="1" applyBorder="1" applyAlignment="1">
      <alignment vertical="top" wrapText="1"/>
    </xf>
    <xf numFmtId="0" fontId="0" fillId="0" borderId="66" xfId="0" applyFill="1" applyBorder="1" applyAlignment="1">
      <alignment vertical="top" wrapText="1"/>
    </xf>
    <xf numFmtId="0" fontId="0" fillId="0" borderId="72" xfId="0" applyFill="1" applyBorder="1" applyAlignment="1">
      <alignment vertical="top" wrapText="1"/>
    </xf>
    <xf numFmtId="0" fontId="0" fillId="0" borderId="73" xfId="0" applyFill="1" applyBorder="1" applyAlignment="1">
      <alignment vertical="top" wrapText="1"/>
    </xf>
    <xf numFmtId="166" fontId="19" fillId="0" borderId="65" xfId="0" applyNumberFormat="1" applyFont="1" applyFill="1" applyBorder="1" applyAlignment="1">
      <alignment vertical="top" wrapText="1"/>
    </xf>
    <xf numFmtId="166" fontId="19" fillId="0" borderId="66" xfId="0" applyNumberFormat="1" applyFont="1" applyFill="1" applyBorder="1" applyAlignment="1">
      <alignment vertical="top" wrapText="1"/>
    </xf>
    <xf numFmtId="166" fontId="19" fillId="0" borderId="75" xfId="0" applyNumberFormat="1" applyFont="1" applyFill="1" applyBorder="1" applyAlignment="1">
      <alignment vertical="top" wrapText="1"/>
    </xf>
    <xf numFmtId="166" fontId="19" fillId="0" borderId="76" xfId="0" applyNumberFormat="1" applyFont="1" applyFill="1" applyBorder="1" applyAlignment="1">
      <alignment vertical="top" wrapText="1"/>
    </xf>
    <xf numFmtId="166" fontId="19" fillId="0" borderId="77" xfId="0" applyNumberFormat="1" applyFont="1" applyFill="1" applyBorder="1" applyAlignment="1">
      <alignment vertical="top" wrapText="1"/>
    </xf>
    <xf numFmtId="166" fontId="19" fillId="0" borderId="78" xfId="0" applyNumberFormat="1" applyFont="1" applyFill="1" applyBorder="1" applyAlignment="1">
      <alignment vertical="top" wrapText="1"/>
    </xf>
    <xf numFmtId="166" fontId="19" fillId="0" borderId="72" xfId="0" applyNumberFormat="1" applyFont="1" applyFill="1" applyBorder="1" applyAlignment="1">
      <alignment vertical="top" wrapText="1"/>
    </xf>
    <xf numFmtId="166" fontId="19" fillId="0" borderId="73" xfId="0" applyNumberFormat="1" applyFont="1" applyFill="1" applyBorder="1" applyAlignment="1">
      <alignment vertical="top" wrapText="1"/>
    </xf>
    <xf numFmtId="0" fontId="17" fillId="2" borderId="2" xfId="0" applyNumberFormat="1" applyFont="1" applyFill="1" applyBorder="1" applyAlignment="1">
      <alignment horizontal="center" vertical="top" wrapText="1"/>
    </xf>
    <xf numFmtId="0" fontId="17" fillId="2" borderId="20" xfId="0" applyNumberFormat="1" applyFont="1" applyFill="1" applyBorder="1" applyAlignment="1">
      <alignment horizontal="center" vertical="top" wrapText="1"/>
    </xf>
    <xf numFmtId="0" fontId="17" fillId="2" borderId="27" xfId="0" applyNumberFormat="1" applyFont="1" applyFill="1" applyBorder="1" applyAlignment="1">
      <alignment horizontal="center" vertical="top" wrapText="1"/>
    </xf>
    <xf numFmtId="0" fontId="0" fillId="2" borderId="27" xfId="0" applyNumberFormat="1" applyFill="1" applyBorder="1" applyAlignment="1">
      <alignment vertical="top" wrapText="1"/>
    </xf>
    <xf numFmtId="0" fontId="0" fillId="2" borderId="36" xfId="0" applyNumberFormat="1" applyFill="1" applyBorder="1" applyAlignment="1">
      <alignment vertical="top" wrapText="1"/>
    </xf>
    <xf numFmtId="0" fontId="9" fillId="5" borderId="31" xfId="0" applyFont="1" applyFill="1" applyBorder="1" applyAlignment="1">
      <alignment vertical="center" wrapText="1"/>
    </xf>
    <xf numFmtId="165" fontId="9" fillId="5" borderId="31" xfId="1" applyNumberFormat="1" applyFont="1" applyFill="1" applyBorder="1" applyAlignment="1">
      <alignment horizontal="center" vertical="center" wrapText="1"/>
    </xf>
    <xf numFmtId="165" fontId="9" fillId="0" borderId="31" xfId="1" applyNumberFormat="1" applyFont="1" applyFill="1" applyBorder="1" applyAlignment="1">
      <alignment horizontal="center" vertical="center" wrapText="1"/>
    </xf>
    <xf numFmtId="0" fontId="9" fillId="5" borderId="26" xfId="0" applyFont="1" applyFill="1" applyBorder="1" applyAlignment="1">
      <alignment vertical="center" wrapText="1"/>
    </xf>
    <xf numFmtId="165" fontId="9" fillId="5" borderId="26" xfId="1" applyNumberFormat="1" applyFont="1" applyFill="1" applyBorder="1" applyAlignment="1">
      <alignment horizontal="center" vertical="center" wrapText="1"/>
    </xf>
    <xf numFmtId="165" fontId="9" fillId="5" borderId="17" xfId="1" applyNumberFormat="1" applyFont="1" applyFill="1" applyBorder="1" applyAlignment="1">
      <alignment horizontal="center" vertical="center" wrapText="1"/>
    </xf>
    <xf numFmtId="165" fontId="9" fillId="0" borderId="30" xfId="1" applyNumberFormat="1" applyFont="1" applyFill="1" applyBorder="1" applyAlignment="1">
      <alignment horizontal="center" vertical="center" wrapText="1"/>
    </xf>
    <xf numFmtId="165" fontId="9" fillId="5" borderId="30" xfId="1" applyNumberFormat="1" applyFont="1" applyFill="1" applyBorder="1" applyAlignment="1">
      <alignment horizontal="center" vertical="center" wrapText="1"/>
    </xf>
    <xf numFmtId="0" fontId="0" fillId="5" borderId="81" xfId="0" applyFill="1" applyBorder="1" applyAlignment="1"/>
    <xf numFmtId="0" fontId="9" fillId="0" borderId="82" xfId="0" applyFont="1" applyFill="1" applyBorder="1" applyAlignment="1">
      <alignment horizontal="center" vertical="center" wrapText="1"/>
    </xf>
    <xf numFmtId="0" fontId="0" fillId="5" borderId="82" xfId="0" applyFill="1" applyBorder="1" applyAlignment="1"/>
    <xf numFmtId="0" fontId="9" fillId="0" borderId="79" xfId="0" applyFont="1" applyFill="1" applyBorder="1" applyAlignment="1">
      <alignment horizontal="center" vertical="center" wrapText="1"/>
    </xf>
    <xf numFmtId="0" fontId="0" fillId="0" borderId="84" xfId="0"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0" fillId="5" borderId="62" xfId="0" applyFill="1" applyBorder="1" applyAlignment="1"/>
    <xf numFmtId="165" fontId="9" fillId="5" borderId="69" xfId="1" applyNumberFormat="1" applyFont="1" applyFill="1" applyBorder="1" applyAlignment="1">
      <alignment horizontal="center" vertical="center" wrapText="1"/>
    </xf>
    <xf numFmtId="165" fontId="9" fillId="5" borderId="39" xfId="1" applyNumberFormat="1" applyFont="1" applyFill="1" applyBorder="1" applyAlignment="1">
      <alignment horizontal="center" vertical="center" wrapText="1"/>
    </xf>
    <xf numFmtId="165" fontId="9" fillId="5" borderId="62" xfId="1" applyNumberFormat="1" applyFont="1" applyFill="1" applyBorder="1" applyAlignment="1">
      <alignment horizontal="center" vertical="center" wrapText="1"/>
    </xf>
    <xf numFmtId="165" fontId="9" fillId="0" borderId="82" xfId="1" applyNumberFormat="1" applyFont="1" applyFill="1" applyBorder="1" applyAlignment="1">
      <alignment horizontal="center" vertical="center" wrapText="1"/>
    </xf>
    <xf numFmtId="165" fontId="9" fillId="0" borderId="80" xfId="1" applyNumberFormat="1" applyFont="1" applyFill="1" applyBorder="1" applyAlignment="1">
      <alignment horizontal="center" vertical="center" wrapText="1"/>
    </xf>
    <xf numFmtId="165" fontId="9" fillId="0" borderId="46" xfId="1" applyNumberFormat="1" applyFont="1" applyFill="1" applyBorder="1" applyAlignment="1">
      <alignment horizontal="center" vertical="center" wrapText="1"/>
    </xf>
    <xf numFmtId="165" fontId="9" fillId="0" borderId="79" xfId="1" applyNumberFormat="1" applyFont="1" applyFill="1" applyBorder="1" applyAlignment="1">
      <alignment horizontal="center" vertical="center" wrapText="1"/>
    </xf>
    <xf numFmtId="165" fontId="9" fillId="5" borderId="82" xfId="1" applyNumberFormat="1" applyFont="1" applyFill="1" applyBorder="1" applyAlignment="1">
      <alignment horizontal="center" vertical="center" wrapText="1"/>
    </xf>
    <xf numFmtId="166" fontId="21" fillId="0" borderId="65" xfId="0" applyNumberFormat="1" applyFont="1" applyFill="1" applyBorder="1" applyAlignment="1">
      <alignment vertical="top" wrapText="1"/>
    </xf>
    <xf numFmtId="166" fontId="21" fillId="0" borderId="66" xfId="0" applyNumberFormat="1" applyFont="1" applyFill="1" applyBorder="1" applyAlignment="1">
      <alignment vertical="top" wrapText="1"/>
    </xf>
    <xf numFmtId="0" fontId="15" fillId="2" borderId="2" xfId="0" applyNumberFormat="1" applyFont="1" applyFill="1" applyBorder="1" applyAlignment="1">
      <alignment horizontal="right" vertical="top" wrapText="1"/>
    </xf>
    <xf numFmtId="0" fontId="12" fillId="2" borderId="6" xfId="0" applyNumberFormat="1" applyFont="1" applyFill="1" applyBorder="1" applyAlignment="1">
      <alignment vertical="top" wrapText="1"/>
    </xf>
    <xf numFmtId="166" fontId="21" fillId="0" borderId="31" xfId="0" applyNumberFormat="1" applyFont="1" applyFill="1" applyBorder="1" applyAlignment="1">
      <alignment vertical="top" wrapText="1"/>
    </xf>
    <xf numFmtId="165" fontId="9" fillId="5" borderId="81" xfId="1" applyNumberFormat="1" applyFont="1" applyFill="1" applyBorder="1" applyAlignment="1">
      <alignment horizontal="center" vertical="center" wrapText="1"/>
    </xf>
    <xf numFmtId="0" fontId="10" fillId="0" borderId="79"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11" xfId="0" applyBorder="1" applyAlignment="1">
      <alignment horizontal="center"/>
    </xf>
    <xf numFmtId="0" fontId="0" fillId="0" borderId="18" xfId="0"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5" fillId="2" borderId="20" xfId="0" applyNumberFormat="1" applyFont="1" applyFill="1" applyBorder="1" applyAlignment="1">
      <alignment horizontal="center" vertical="top" wrapText="1"/>
    </xf>
    <xf numFmtId="0" fontId="15" fillId="2" borderId="27" xfId="0" applyNumberFormat="1" applyFont="1" applyFill="1" applyBorder="1" applyAlignment="1">
      <alignment horizontal="center" vertical="top" wrapText="1"/>
    </xf>
    <xf numFmtId="0" fontId="15" fillId="2" borderId="36" xfId="0" applyNumberFormat="1" applyFont="1" applyFill="1" applyBorder="1" applyAlignment="1">
      <alignment horizontal="center" vertical="top" wrapText="1"/>
    </xf>
    <xf numFmtId="0" fontId="18" fillId="2" borderId="2" xfId="0" applyNumberFormat="1" applyFont="1" applyFill="1" applyBorder="1" applyAlignment="1">
      <alignment horizontal="center" vertical="top" wrapText="1"/>
    </xf>
    <xf numFmtId="0" fontId="18" fillId="2" borderId="3" xfId="0" applyNumberFormat="1" applyFont="1" applyFill="1" applyBorder="1" applyAlignment="1">
      <alignment horizontal="center" vertical="top" wrapText="1"/>
    </xf>
    <xf numFmtId="0" fontId="18" fillId="2" borderId="4" xfId="0" applyNumberFormat="1" applyFont="1" applyFill="1" applyBorder="1" applyAlignment="1">
      <alignment horizontal="center" vertical="top" wrapText="1"/>
    </xf>
    <xf numFmtId="0" fontId="17" fillId="2" borderId="5" xfId="0" applyNumberFormat="1" applyFont="1" applyFill="1" applyBorder="1" applyAlignment="1">
      <alignment horizontal="center" vertical="top" wrapText="1"/>
    </xf>
    <xf numFmtId="0" fontId="17" fillId="2" borderId="6" xfId="0" applyNumberFormat="1" applyFont="1" applyFill="1" applyBorder="1" applyAlignment="1">
      <alignment horizontal="center" vertical="top" wrapText="1"/>
    </xf>
    <xf numFmtId="0" fontId="17" fillId="2" borderId="7" xfId="0" applyNumberFormat="1" applyFont="1" applyFill="1" applyBorder="1" applyAlignment="1">
      <alignment horizontal="center" vertical="top" wrapText="1"/>
    </xf>
    <xf numFmtId="0" fontId="13" fillId="2" borderId="5" xfId="0" applyNumberFormat="1" applyFont="1" applyFill="1" applyBorder="1" applyAlignment="1">
      <alignment horizontal="center" vertical="top" wrapText="1"/>
    </xf>
    <xf numFmtId="0" fontId="13" fillId="2" borderId="6" xfId="0" applyNumberFormat="1" applyFont="1" applyFill="1" applyBorder="1" applyAlignment="1">
      <alignment horizontal="center" vertical="top" wrapText="1"/>
    </xf>
    <xf numFmtId="0" fontId="17" fillId="2" borderId="20" xfId="0" applyNumberFormat="1" applyFont="1" applyFill="1" applyBorder="1" applyAlignment="1">
      <alignment horizontal="center" vertical="top" wrapText="1"/>
    </xf>
    <xf numFmtId="0" fontId="17" fillId="2" borderId="27" xfId="0" applyNumberFormat="1" applyFont="1" applyFill="1" applyBorder="1" applyAlignment="1">
      <alignment horizontal="center" vertical="top" wrapText="1"/>
    </xf>
    <xf numFmtId="0" fontId="17" fillId="2" borderId="36" xfId="0" applyNumberFormat="1" applyFont="1" applyFill="1" applyBorder="1" applyAlignment="1">
      <alignment horizontal="center" vertical="top" wrapText="1"/>
    </xf>
    <xf numFmtId="0" fontId="1" fillId="0" borderId="0" xfId="0" applyNumberFormat="1" applyFont="1" applyAlignment="1">
      <alignment horizontal="center" wrapText="1"/>
    </xf>
    <xf numFmtId="0" fontId="16" fillId="2" borderId="2" xfId="0" applyNumberFormat="1" applyFont="1" applyFill="1" applyBorder="1" applyAlignment="1">
      <alignment horizontal="center" wrapText="1"/>
    </xf>
    <xf numFmtId="0" fontId="0" fillId="0" borderId="3" xfId="0" applyBorder="1"/>
    <xf numFmtId="0" fontId="0" fillId="0" borderId="4" xfId="0" applyBorder="1"/>
    <xf numFmtId="0" fontId="15" fillId="2" borderId="5" xfId="0" applyNumberFormat="1" applyFont="1" applyFill="1" applyBorder="1" applyAlignment="1">
      <alignment horizontal="center" vertical="top" wrapText="1"/>
    </xf>
    <xf numFmtId="0" fontId="15" fillId="2" borderId="6" xfId="0" applyNumberFormat="1" applyFont="1" applyFill="1" applyBorder="1" applyAlignment="1">
      <alignment horizontal="center" vertical="top" wrapText="1"/>
    </xf>
    <xf numFmtId="0" fontId="15" fillId="2" borderId="7" xfId="0" applyNumberFormat="1" applyFont="1" applyFill="1" applyBorder="1" applyAlignment="1">
      <alignment horizontal="center" vertical="top" wrapText="1"/>
    </xf>
    <xf numFmtId="0" fontId="12" fillId="2" borderId="5" xfId="0" applyNumberFormat="1" applyFont="1" applyFill="1" applyBorder="1" applyAlignment="1">
      <alignment vertical="top" wrapText="1"/>
    </xf>
    <xf numFmtId="0" fontId="12" fillId="2" borderId="6" xfId="0" applyNumberFormat="1" applyFont="1" applyFill="1" applyBorder="1" applyAlignment="1">
      <alignment vertical="top" wrapText="1"/>
    </xf>
    <xf numFmtId="0" fontId="17" fillId="2" borderId="5" xfId="0" applyNumberFormat="1" applyFont="1" applyFill="1" applyBorder="1" applyAlignment="1">
      <alignment horizontal="right" vertical="top" wrapText="1"/>
    </xf>
    <xf numFmtId="0" fontId="17" fillId="2" borderId="6" xfId="0" applyNumberFormat="1" applyFont="1" applyFill="1" applyBorder="1" applyAlignment="1">
      <alignment horizontal="right" vertical="top" wrapText="1"/>
    </xf>
    <xf numFmtId="0" fontId="13" fillId="2" borderId="20" xfId="0" applyNumberFormat="1" applyFont="1" applyFill="1" applyBorder="1" applyAlignment="1">
      <alignment horizontal="center" vertical="top" wrapText="1"/>
    </xf>
    <xf numFmtId="0" fontId="13" fillId="2" borderId="27" xfId="0" applyNumberFormat="1" applyFont="1" applyFill="1" applyBorder="1" applyAlignment="1">
      <alignment horizontal="center" vertical="top" wrapText="1"/>
    </xf>
    <xf numFmtId="0" fontId="13" fillId="2" borderId="36" xfId="0" applyNumberFormat="1" applyFont="1" applyFill="1" applyBorder="1" applyAlignment="1">
      <alignment horizontal="center" vertical="top" wrapText="1"/>
    </xf>
    <xf numFmtId="0" fontId="1" fillId="2" borderId="2" xfId="0" applyNumberFormat="1" applyFont="1" applyFill="1" applyBorder="1" applyAlignment="1">
      <alignment horizontal="center" wrapText="1"/>
    </xf>
    <xf numFmtId="0" fontId="1" fillId="2" borderId="3" xfId="0" applyNumberFormat="1" applyFont="1" applyFill="1" applyBorder="1" applyAlignment="1">
      <alignment horizontal="center" wrapText="1"/>
    </xf>
    <xf numFmtId="0" fontId="1" fillId="2" borderId="4" xfId="0" applyNumberFormat="1" applyFont="1" applyFill="1" applyBorder="1" applyAlignment="1">
      <alignment horizontal="center" wrapText="1"/>
    </xf>
    <xf numFmtId="0" fontId="13" fillId="2" borderId="5" xfId="0" applyNumberFormat="1" applyFont="1" applyFill="1" applyBorder="1" applyAlignment="1">
      <alignment horizontal="right" vertical="top" wrapText="1"/>
    </xf>
    <xf numFmtId="0" fontId="13" fillId="2" borderId="6" xfId="0" applyNumberFormat="1" applyFont="1" applyFill="1" applyBorder="1" applyAlignment="1">
      <alignment horizontal="right" vertical="top" wrapText="1"/>
    </xf>
    <xf numFmtId="0" fontId="14" fillId="2" borderId="2" xfId="0" applyNumberFormat="1" applyFont="1" applyFill="1" applyBorder="1" applyAlignment="1">
      <alignment horizontal="center" vertical="top" wrapText="1"/>
    </xf>
    <xf numFmtId="0" fontId="14" fillId="2" borderId="3" xfId="0" applyNumberFormat="1" applyFont="1" applyFill="1" applyBorder="1" applyAlignment="1">
      <alignment horizontal="center" vertical="top" wrapText="1"/>
    </xf>
    <xf numFmtId="0" fontId="14" fillId="2" borderId="4" xfId="0" applyNumberFormat="1" applyFont="1" applyFill="1" applyBorder="1" applyAlignment="1">
      <alignment horizontal="center" vertical="top" wrapText="1"/>
    </xf>
    <xf numFmtId="0" fontId="13" fillId="2" borderId="7" xfId="0" applyNumberFormat="1" applyFont="1" applyFill="1" applyBorder="1" applyAlignment="1">
      <alignment horizontal="center" vertical="top" wrapText="1"/>
    </xf>
    <xf numFmtId="0" fontId="13" fillId="2" borderId="2" xfId="0" applyNumberFormat="1" applyFont="1" applyFill="1" applyBorder="1" applyAlignment="1">
      <alignment horizontal="center" vertical="top" wrapText="1"/>
    </xf>
    <xf numFmtId="0" fontId="13" fillId="2" borderId="3" xfId="0" applyNumberFormat="1" applyFont="1" applyFill="1" applyBorder="1" applyAlignment="1">
      <alignment horizontal="center" vertical="top" wrapText="1"/>
    </xf>
    <xf numFmtId="0" fontId="13" fillId="2" borderId="4" xfId="0" applyNumberFormat="1" applyFont="1" applyFill="1" applyBorder="1" applyAlignment="1">
      <alignment horizontal="center" vertical="top" wrapText="1"/>
    </xf>
    <xf numFmtId="0" fontId="13" fillId="2" borderId="2" xfId="0" applyNumberFormat="1" applyFont="1" applyFill="1" applyBorder="1" applyAlignment="1">
      <alignment vertical="top" wrapText="1"/>
    </xf>
    <xf numFmtId="0" fontId="13" fillId="2" borderId="4" xfId="0" applyNumberFormat="1" applyFont="1" applyFill="1" applyBorder="1" applyAlignment="1">
      <alignment vertical="top" wrapText="1"/>
    </xf>
    <xf numFmtId="0" fontId="10" fillId="0" borderId="37" xfId="0" applyFont="1" applyFill="1" applyBorder="1" applyAlignment="1">
      <alignment horizontal="center" vertical="center" wrapText="1"/>
    </xf>
    <xf numFmtId="0" fontId="0" fillId="0" borderId="44" xfId="0" applyBorder="1"/>
    <xf numFmtId="0" fontId="10" fillId="0" borderId="39"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0" borderId="59" xfId="0" applyFont="1" applyFill="1" applyBorder="1" applyAlignment="1">
      <alignment horizontal="center" vertical="center" textRotation="90" wrapText="1"/>
    </xf>
    <xf numFmtId="0" fontId="10" fillId="0" borderId="60" xfId="0" applyFont="1" applyFill="1" applyBorder="1" applyAlignment="1">
      <alignment horizontal="center" vertical="center" textRotation="90" wrapText="1"/>
    </xf>
    <xf numFmtId="0" fontId="9" fillId="0" borderId="7" xfId="0" applyFont="1" applyFill="1" applyBorder="1" applyAlignment="1">
      <alignment horizontal="left" vertical="center" wrapText="1"/>
    </xf>
    <xf numFmtId="0" fontId="10" fillId="0" borderId="38" xfId="0" applyFont="1" applyFill="1" applyBorder="1" applyAlignment="1">
      <alignment horizontal="center" vertical="center" textRotation="90" wrapText="1"/>
    </xf>
    <xf numFmtId="0" fontId="10" fillId="0" borderId="45" xfId="0" applyFont="1" applyFill="1" applyBorder="1" applyAlignment="1">
      <alignment horizontal="center" vertical="center" textRotation="90" wrapText="1"/>
    </xf>
    <xf numFmtId="0" fontId="9" fillId="0" borderId="28"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0" fillId="0" borderId="53" xfId="0" applyBorder="1"/>
    <xf numFmtId="0" fontId="10" fillId="0" borderId="6" xfId="0" applyFont="1" applyFill="1" applyBorder="1" applyAlignment="1">
      <alignment horizontal="center" vertical="center" textRotation="90" wrapText="1"/>
    </xf>
    <xf numFmtId="0" fontId="10" fillId="0" borderId="25" xfId="0" applyFont="1" applyFill="1" applyBorder="1" applyAlignment="1">
      <alignment horizontal="center" vertical="center" wrapText="1"/>
    </xf>
    <xf numFmtId="0" fontId="10" fillId="0" borderId="64" xfId="0" applyFont="1" applyFill="1" applyBorder="1" applyAlignment="1">
      <alignment horizontal="center" vertical="center" textRotation="90" wrapText="1"/>
    </xf>
    <xf numFmtId="0" fontId="10" fillId="0" borderId="62"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7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0" fillId="0" borderId="83" xfId="0" applyBorder="1"/>
    <xf numFmtId="0" fontId="10" fillId="0" borderId="39" xfId="0" applyFont="1" applyFill="1" applyBorder="1" applyAlignment="1">
      <alignment horizontal="center" vertical="center" textRotation="90" wrapText="1"/>
    </xf>
    <xf numFmtId="0" fontId="10" fillId="0" borderId="25" xfId="0" applyFont="1" applyFill="1" applyBorder="1" applyAlignment="1">
      <alignment horizontal="center" vertical="center" textRotation="90" wrapText="1"/>
    </xf>
    <xf numFmtId="0" fontId="10" fillId="0" borderId="62" xfId="0" applyFont="1" applyFill="1" applyBorder="1" applyAlignment="1">
      <alignment horizontal="center" vertical="center" textRotation="90" wrapText="1"/>
    </xf>
    <xf numFmtId="0" fontId="10" fillId="0" borderId="63" xfId="0" applyFont="1" applyFill="1" applyBorder="1" applyAlignment="1">
      <alignment horizontal="center" vertical="center" textRotation="90" wrapText="1"/>
    </xf>
    <xf numFmtId="0" fontId="0" fillId="0" borderId="57" xfId="0" applyBorder="1"/>
    <xf numFmtId="0" fontId="10" fillId="0" borderId="46" xfId="0" applyFont="1" applyFill="1" applyBorder="1" applyAlignment="1">
      <alignment horizontal="center" vertical="center" textRotation="90" wrapText="1"/>
    </xf>
    <xf numFmtId="0" fontId="10" fillId="0" borderId="79" xfId="0" applyFont="1" applyFill="1" applyBorder="1" applyAlignment="1">
      <alignment horizontal="center" vertical="center" textRotation="90"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0"/>
  <sheetViews>
    <sheetView topLeftCell="A3" zoomScaleNormal="100" workbookViewId="0">
      <selection activeCell="H249" sqref="H249"/>
    </sheetView>
  </sheetViews>
  <sheetFormatPr defaultRowHeight="15" x14ac:dyDescent="0.25"/>
  <cols>
    <col min="3" max="3" width="10" bestFit="1" customWidth="1"/>
    <col min="4" max="4" width="10" customWidth="1"/>
    <col min="5" max="5" width="10" bestFit="1" customWidth="1"/>
  </cols>
  <sheetData>
    <row r="1" spans="1:14" ht="94.5" customHeight="1" thickBot="1" x14ac:dyDescent="0.3">
      <c r="A1" s="183" t="s">
        <v>58</v>
      </c>
      <c r="B1" s="184"/>
      <c r="C1" s="184"/>
      <c r="D1" s="184"/>
      <c r="E1" s="184"/>
      <c r="F1" s="184"/>
      <c r="G1" s="184"/>
      <c r="H1" s="184"/>
      <c r="I1" s="184"/>
      <c r="J1" s="184"/>
      <c r="K1" s="184"/>
      <c r="L1" s="184"/>
      <c r="M1" s="184"/>
      <c r="N1" s="185"/>
    </row>
    <row r="2" spans="1:14" ht="21.75" customHeight="1" thickBot="1" x14ac:dyDescent="0.3">
      <c r="A2" s="186"/>
      <c r="B2" s="186"/>
      <c r="C2" s="186"/>
      <c r="D2" s="186"/>
      <c r="E2" s="186"/>
      <c r="F2" s="186"/>
      <c r="G2" s="186"/>
      <c r="H2" s="186"/>
      <c r="I2" s="186"/>
      <c r="J2" s="186"/>
      <c r="K2" s="186"/>
      <c r="L2" s="187"/>
      <c r="M2" s="194" t="s">
        <v>13</v>
      </c>
      <c r="N2" s="195"/>
    </row>
    <row r="3" spans="1:14" ht="15" customHeight="1" x14ac:dyDescent="0.25">
      <c r="A3" s="196" t="s">
        <v>0</v>
      </c>
      <c r="B3" s="197"/>
      <c r="C3" s="197"/>
      <c r="D3" s="197"/>
      <c r="E3" s="197"/>
      <c r="F3" s="197"/>
      <c r="G3" s="197"/>
      <c r="H3" s="197"/>
      <c r="I3" s="197"/>
      <c r="J3" s="197"/>
      <c r="K3" s="197"/>
      <c r="L3" s="197"/>
      <c r="M3" s="197"/>
      <c r="N3" s="198"/>
    </row>
    <row r="4" spans="1:14" ht="29.25" customHeight="1" x14ac:dyDescent="0.25">
      <c r="A4" s="191" t="s">
        <v>1</v>
      </c>
      <c r="B4" s="192"/>
      <c r="C4" s="192"/>
      <c r="D4" s="192"/>
      <c r="E4" s="192"/>
      <c r="F4" s="192"/>
      <c r="G4" s="192"/>
      <c r="H4" s="192"/>
      <c r="I4" s="192"/>
      <c r="J4" s="192"/>
      <c r="K4" s="192"/>
      <c r="L4" s="192"/>
      <c r="M4" s="192"/>
      <c r="N4" s="193"/>
    </row>
    <row r="5" spans="1:14" ht="24" customHeight="1" x14ac:dyDescent="0.25">
      <c r="A5" s="173" t="s">
        <v>2</v>
      </c>
      <c r="B5" s="173" t="s">
        <v>3</v>
      </c>
      <c r="C5" s="199" t="s">
        <v>63</v>
      </c>
      <c r="D5" s="189" t="s">
        <v>4</v>
      </c>
      <c r="E5" s="189"/>
      <c r="F5" s="190"/>
      <c r="G5" s="188" t="s">
        <v>5</v>
      </c>
      <c r="H5" s="189"/>
      <c r="I5" s="190"/>
      <c r="J5" s="188" t="s">
        <v>6</v>
      </c>
      <c r="K5" s="189"/>
      <c r="L5" s="190"/>
      <c r="M5" s="188" t="s">
        <v>7</v>
      </c>
      <c r="N5" s="190"/>
    </row>
    <row r="6" spans="1:14" ht="90" customHeight="1" x14ac:dyDescent="0.25">
      <c r="A6" s="175"/>
      <c r="B6" s="175"/>
      <c r="C6" s="200"/>
      <c r="D6" s="22" t="s">
        <v>53</v>
      </c>
      <c r="E6" s="7" t="s">
        <v>51</v>
      </c>
      <c r="F6" s="7" t="s">
        <v>52</v>
      </c>
      <c r="G6" s="7" t="s">
        <v>53</v>
      </c>
      <c r="H6" s="7" t="s">
        <v>51</v>
      </c>
      <c r="I6" s="7" t="s">
        <v>52</v>
      </c>
      <c r="J6" s="7" t="s">
        <v>53</v>
      </c>
      <c r="K6" s="7" t="s">
        <v>51</v>
      </c>
      <c r="L6" s="7" t="s">
        <v>52</v>
      </c>
      <c r="M6" s="7" t="s">
        <v>51</v>
      </c>
      <c r="N6" s="7" t="s">
        <v>52</v>
      </c>
    </row>
    <row r="7" spans="1:14" ht="93.95" customHeight="1" x14ac:dyDescent="0.25">
      <c r="A7" s="28" t="s">
        <v>64</v>
      </c>
      <c r="B7" s="45" t="s">
        <v>9</v>
      </c>
      <c r="C7" s="30"/>
      <c r="D7" s="30">
        <v>111115.2</v>
      </c>
      <c r="E7" s="30">
        <v>128973</v>
      </c>
      <c r="F7" s="30">
        <v>150799.19999999998</v>
      </c>
      <c r="G7" s="30">
        <v>175932.40000000002</v>
      </c>
      <c r="H7" s="30">
        <v>205695.4</v>
      </c>
      <c r="I7" s="30">
        <v>240749.6</v>
      </c>
      <c r="J7" s="30">
        <v>291016</v>
      </c>
      <c r="K7" s="30">
        <v>353187.6</v>
      </c>
      <c r="L7" s="30">
        <v>429248.60000000003</v>
      </c>
      <c r="M7" s="30">
        <v>523167.4</v>
      </c>
      <c r="N7" s="30">
        <v>638251</v>
      </c>
    </row>
    <row r="8" spans="1:14" ht="93.95" customHeight="1" x14ac:dyDescent="0.25">
      <c r="A8" s="8"/>
      <c r="B8" s="16"/>
      <c r="C8" s="2" t="s">
        <v>61</v>
      </c>
      <c r="D8" s="2">
        <f>D7-(D7*21/100)-IF(D7&lt;500000,D7*4.5/100,(D7*10/100-27500))-IF(D7&lt;100000,1500,0+IF(D7&lt;200000,3000,0+IF(D7&lt;500000,5500,0+IF(D7&lt;1000000,8500,0))))</f>
        <v>79780.824000000008</v>
      </c>
      <c r="E8" s="2">
        <f>E7-(E7*21/100)-IF(E7&lt;500000,E7*4.5/100,(E7*10/100-27500))-IF(E7&lt;100000,1500,0+IF(E7&lt;200000,3000,0+IF(E7&lt;500000,5500,0+IF(E7&lt;1000000,8500,0))))</f>
        <v>93084.884999999995</v>
      </c>
      <c r="F8" s="2">
        <f t="shared" ref="F8:N8" si="0">F7-(F7*21/100)-IF(F7&lt;500000,F7*4.5/100,(F7*10/100-27500))-IF(F7&lt;100000,1500,0+IF(F7&lt;200000,3000,0+IF(F7&lt;500000,5500,0+IF(F7&lt;1000000,8500,0))))</f>
        <v>109345.40399999999</v>
      </c>
      <c r="G8" s="2">
        <f t="shared" si="0"/>
        <v>128069.63800000002</v>
      </c>
      <c r="H8" s="2">
        <f>H7-(H7*21/100)-IF(H7&lt;500000,H7*4.5/100,(H7*10/100-27500))-IF(H7&lt;100000,1500,0+IF(H7&lt;200000,3000,0+IF(H7&lt;500000,5500,0+IF(H7&lt;1000000,8500,0))))</f>
        <v>147743.073</v>
      </c>
      <c r="I8" s="2">
        <f t="shared" si="0"/>
        <v>173858.45200000002</v>
      </c>
      <c r="J8" s="2">
        <f t="shared" si="0"/>
        <v>211306.92</v>
      </c>
      <c r="K8" s="2">
        <f t="shared" si="0"/>
        <v>257624.76199999999</v>
      </c>
      <c r="L8" s="2">
        <f t="shared" si="0"/>
        <v>314290.20700000005</v>
      </c>
      <c r="M8" s="2">
        <f t="shared" si="0"/>
        <v>379985.50600000005</v>
      </c>
      <c r="N8" s="2">
        <f t="shared" si="0"/>
        <v>459393.19000000006</v>
      </c>
    </row>
    <row r="9" spans="1:14" ht="93.95" customHeight="1" x14ac:dyDescent="0.25">
      <c r="A9" s="8"/>
      <c r="B9" s="16"/>
      <c r="C9" s="2" t="s">
        <v>62</v>
      </c>
      <c r="D9" s="2">
        <f>D7-(D7*21/100)-IF(D7&lt;1020000,D7*4.5/100,51000)-IF(D7&lt;100000,1500,0+IF(D7&lt;200000,3000,0+IF(D7&lt;500000,5500,0+IF(D7&lt;1000000,8500,0))))</f>
        <v>79780.824000000008</v>
      </c>
      <c r="E9" s="2">
        <f t="shared" ref="E9:N9" si="1">E7-(E7*21/100)-IF(E7&lt;1020000,E7*4.5/100,51000)-IF(E7&lt;100000,1500,0+IF(E7&lt;200000,3000,0+IF(E7&lt;500000,5500,0+IF(E7&lt;1000000,8500,0))))</f>
        <v>93084.884999999995</v>
      </c>
      <c r="F9" s="2">
        <f t="shared" si="1"/>
        <v>109345.40399999999</v>
      </c>
      <c r="G9" s="2">
        <f t="shared" si="1"/>
        <v>128069.63800000002</v>
      </c>
      <c r="H9" s="2">
        <f t="shared" si="1"/>
        <v>147743.073</v>
      </c>
      <c r="I9" s="2">
        <f t="shared" si="1"/>
        <v>173858.45200000002</v>
      </c>
      <c r="J9" s="2">
        <f t="shared" si="1"/>
        <v>211306.92</v>
      </c>
      <c r="K9" s="2">
        <f t="shared" si="1"/>
        <v>257624.76199999999</v>
      </c>
      <c r="L9" s="2">
        <f t="shared" si="1"/>
        <v>314290.20700000005</v>
      </c>
      <c r="M9" s="2">
        <f t="shared" si="1"/>
        <v>381259.71300000005</v>
      </c>
      <c r="N9" s="2">
        <f t="shared" si="1"/>
        <v>466996.99500000005</v>
      </c>
    </row>
    <row r="10" spans="1:14" ht="93.95" customHeight="1" x14ac:dyDescent="0.25">
      <c r="A10" s="8"/>
      <c r="B10" s="16"/>
      <c r="C10" s="2" t="s">
        <v>60</v>
      </c>
      <c r="D10" s="2">
        <f>D7-(D7*21/100)-IF(D7&lt;100000,1500,0+IF(D7&lt;200000,3000,0+IF(D7&lt;500000,5500,0+IF(D7&lt;1000000,8500,0))))</f>
        <v>84781.008000000002</v>
      </c>
      <c r="E10" s="2">
        <f>E7-(E7*21/100)-IF(E7&lt;100000,1500,0+IF(E7&lt;200000,3000,0+IF(E7&lt;500000,5500,0+IF(E7&lt;1000000,8500,0))))</f>
        <v>98888.67</v>
      </c>
      <c r="F10" s="2">
        <f t="shared" ref="F10:N10" si="2">F7-(F7*21/100)-IF(F7&lt;100000,1500,0+IF(F7&lt;200000,3000,0+IF(F7&lt;500000,5500,0+IF(F7&lt;1000000,8500,0))))</f>
        <v>116131.36799999999</v>
      </c>
      <c r="G10" s="2">
        <f t="shared" si="2"/>
        <v>135986.59600000002</v>
      </c>
      <c r="H10" s="2">
        <f t="shared" si="2"/>
        <v>156999.36600000001</v>
      </c>
      <c r="I10" s="2">
        <f t="shared" si="2"/>
        <v>184692.18400000001</v>
      </c>
      <c r="J10" s="2">
        <f t="shared" si="2"/>
        <v>224402.64</v>
      </c>
      <c r="K10" s="2">
        <f t="shared" si="2"/>
        <v>273518.20399999997</v>
      </c>
      <c r="L10" s="2">
        <f t="shared" si="2"/>
        <v>333606.39400000003</v>
      </c>
      <c r="M10" s="2">
        <f t="shared" si="2"/>
        <v>404802.24600000004</v>
      </c>
      <c r="N10" s="2">
        <f t="shared" si="2"/>
        <v>495718.29000000004</v>
      </c>
    </row>
    <row r="11" spans="1:14" ht="93.95" customHeight="1" x14ac:dyDescent="0.25">
      <c r="A11" s="28" t="s">
        <v>65</v>
      </c>
      <c r="B11" s="48"/>
      <c r="C11" s="30"/>
      <c r="D11" s="30">
        <v>107808.2</v>
      </c>
      <c r="E11" s="30">
        <v>125665</v>
      </c>
      <c r="F11" s="30">
        <v>146169.4</v>
      </c>
      <c r="G11" s="30">
        <v>170641.2</v>
      </c>
      <c r="H11" s="30">
        <v>199081.4</v>
      </c>
      <c r="I11" s="30">
        <v>233474.19999999998</v>
      </c>
      <c r="J11" s="30">
        <v>282417.8</v>
      </c>
      <c r="K11" s="30">
        <v>341943.8</v>
      </c>
      <c r="L11" s="30">
        <v>416020.6</v>
      </c>
      <c r="M11" s="30">
        <v>505971</v>
      </c>
      <c r="N11" s="30">
        <v>617086.19999999995</v>
      </c>
    </row>
    <row r="12" spans="1:14" ht="93.95" customHeight="1" x14ac:dyDescent="0.25">
      <c r="A12" s="8"/>
      <c r="B12" s="46"/>
      <c r="C12" s="2" t="s">
        <v>61</v>
      </c>
      <c r="D12" s="2">
        <f>D11-(D11*21/100)-IF(D11&lt;500000,D11*4.5/100,(D11*10/100-27500))-IF(D11&lt;100000,1500,0+IF(D11&lt;200000,3000,0+IF(D11&lt;500000,5500,0+IF(D11&lt;1000000,8500,0))))</f>
        <v>77317.108999999997</v>
      </c>
      <c r="E12" s="2">
        <f>E11-(E11*21/100)-IF(E11&lt;500000,E11*4.5/100,(E11*10/100-27500))-IF(E11&lt;100000,1500,0+IF(E11&lt;200000,3000,0+IF(E11&lt;500000,5500,0+IF(E11&lt;1000000,8500,0))))</f>
        <v>90620.425000000003</v>
      </c>
      <c r="F12" s="2">
        <f t="shared" ref="F12:N12" si="3">F11-(F11*21/100)-IF(F11&lt;500000,F11*4.5/100,(F11*10/100-27500))-IF(F11&lt;100000,1500,0+IF(F11&lt;200000,3000,0+IF(F11&lt;500000,5500,0+IF(F11&lt;1000000,8500,0))))</f>
        <v>105896.20300000001</v>
      </c>
      <c r="G12" s="2">
        <f t="shared" si="3"/>
        <v>124127.694</v>
      </c>
      <c r="H12" s="2">
        <f t="shared" si="3"/>
        <v>145315.64299999998</v>
      </c>
      <c r="I12" s="2">
        <f t="shared" si="3"/>
        <v>168438.27899999998</v>
      </c>
      <c r="J12" s="2">
        <f t="shared" si="3"/>
        <v>204901.26099999997</v>
      </c>
      <c r="K12" s="2">
        <f t="shared" si="3"/>
        <v>249248.13099999996</v>
      </c>
      <c r="L12" s="2">
        <f t="shared" si="3"/>
        <v>304435.34699999995</v>
      </c>
      <c r="M12" s="2">
        <f t="shared" si="3"/>
        <v>368119.99</v>
      </c>
      <c r="N12" s="2">
        <f t="shared" si="3"/>
        <v>444789.47799999994</v>
      </c>
    </row>
    <row r="13" spans="1:14" ht="93.95" customHeight="1" x14ac:dyDescent="0.25">
      <c r="A13" s="8"/>
      <c r="B13" s="46" t="s">
        <v>10</v>
      </c>
      <c r="C13" s="2" t="s">
        <v>62</v>
      </c>
      <c r="D13" s="2">
        <f>D11-(D11*21/100)-IF(D11&lt;1020000,D11*4.5/100,51000)-IF(D11&lt;100000,1500,0+IF(D11&lt;200000,3000,0+IF(D11&lt;500000,5500,0+IF(D11&lt;1000000,8500,0))))</f>
        <v>77317.108999999997</v>
      </c>
      <c r="E13" s="2">
        <f t="shared" ref="E13:N13" si="4">E11-(E11*21/100)-IF(E11&lt;1020000,E11*4.5/100,51000)-IF(E11&lt;100000,1500,0+IF(E11&lt;200000,3000,0+IF(E11&lt;500000,5500,0+IF(E11&lt;1000000,8500,0))))</f>
        <v>90620.425000000003</v>
      </c>
      <c r="F13" s="2">
        <f t="shared" si="4"/>
        <v>105896.20300000001</v>
      </c>
      <c r="G13" s="2">
        <f t="shared" si="4"/>
        <v>124127.694</v>
      </c>
      <c r="H13" s="2">
        <f t="shared" si="4"/>
        <v>145315.64299999998</v>
      </c>
      <c r="I13" s="2">
        <f t="shared" si="4"/>
        <v>168438.27899999998</v>
      </c>
      <c r="J13" s="2">
        <f t="shared" si="4"/>
        <v>204901.26099999997</v>
      </c>
      <c r="K13" s="2">
        <f t="shared" si="4"/>
        <v>249248.13099999996</v>
      </c>
      <c r="L13" s="2">
        <f t="shared" si="4"/>
        <v>304435.34699999995</v>
      </c>
      <c r="M13" s="2">
        <f t="shared" si="4"/>
        <v>368448.39499999996</v>
      </c>
      <c r="N13" s="2">
        <f t="shared" si="4"/>
        <v>451229.21899999992</v>
      </c>
    </row>
    <row r="14" spans="1:14" ht="93.95" customHeight="1" x14ac:dyDescent="0.25">
      <c r="A14" s="8"/>
      <c r="B14" s="46"/>
      <c r="C14" s="2" t="s">
        <v>60</v>
      </c>
      <c r="D14" s="2">
        <f>D11-(D11*21/100)-IF(D11&lt;100000,1500,0+IF(D11&lt;200000,3000,0+IF(D11&lt;500000,5500,0+IF(D11&lt;1000000,8500,0))))</f>
        <v>82168.478000000003</v>
      </c>
      <c r="E14" s="2">
        <f>E11-(E11*21/100)-IF(E11&lt;100000,1500,0+IF(E11&lt;200000,3000,0+IF(E11&lt;500000,5500,0+IF(E11&lt;1000000,8500,0))))</f>
        <v>96275.35</v>
      </c>
      <c r="F14" s="2">
        <f t="shared" ref="F14:N14" si="5">F11-(F11*21/100)-IF(F11&lt;100000,1500,0+IF(F11&lt;200000,3000,0+IF(F11&lt;500000,5500,0+IF(F11&lt;1000000,8500,0))))</f>
        <v>112473.826</v>
      </c>
      <c r="G14" s="2">
        <f t="shared" si="5"/>
        <v>131806.54800000001</v>
      </c>
      <c r="H14" s="2">
        <f t="shared" si="5"/>
        <v>154274.30599999998</v>
      </c>
      <c r="I14" s="2">
        <f t="shared" si="5"/>
        <v>178944.61799999999</v>
      </c>
      <c r="J14" s="2">
        <f t="shared" si="5"/>
        <v>217610.06199999998</v>
      </c>
      <c r="K14" s="2">
        <f t="shared" si="5"/>
        <v>264635.60199999996</v>
      </c>
      <c r="L14" s="2">
        <f t="shared" si="5"/>
        <v>323156.27399999998</v>
      </c>
      <c r="M14" s="2">
        <f t="shared" si="5"/>
        <v>391217.08999999997</v>
      </c>
      <c r="N14" s="2">
        <f t="shared" si="5"/>
        <v>478998.09799999994</v>
      </c>
    </row>
    <row r="15" spans="1:14" ht="93.95" customHeight="1" x14ac:dyDescent="0.25">
      <c r="A15" s="28" t="s">
        <v>66</v>
      </c>
      <c r="B15" s="49"/>
      <c r="C15" s="30"/>
      <c r="D15" s="30">
        <v>104501.20000000001</v>
      </c>
      <c r="E15" s="30">
        <v>121697.60000000001</v>
      </c>
      <c r="F15" s="30">
        <v>141539.6</v>
      </c>
      <c r="G15" s="30">
        <v>165350</v>
      </c>
      <c r="H15" s="30">
        <v>193128.8</v>
      </c>
      <c r="I15" s="30">
        <v>226198.8</v>
      </c>
      <c r="J15" s="30">
        <v>273158.2</v>
      </c>
      <c r="K15" s="30">
        <v>331361.39999999997</v>
      </c>
      <c r="L15" s="30">
        <v>402792.6</v>
      </c>
      <c r="M15" s="30">
        <v>490097.4</v>
      </c>
      <c r="N15" s="30">
        <v>597244.19999999995</v>
      </c>
    </row>
    <row r="16" spans="1:14" ht="93.95" customHeight="1" x14ac:dyDescent="0.25">
      <c r="A16" s="8"/>
      <c r="B16" s="46"/>
      <c r="C16" s="2" t="s">
        <v>61</v>
      </c>
      <c r="D16" s="2">
        <f>D15-(D15*21/100)-IF(D15&lt;500000,D15*4.5/100,(D15*10/100-27500))-IF(D15&lt;100000,1500,0+IF(D15&lt;200000,3000,0+IF(D15&lt;500000,5500,0+IF(D15&lt;1000000,8500,0))))</f>
        <v>74853.394</v>
      </c>
      <c r="E16" s="2">
        <f>E15-(E15*21/100)-IF(E15&lt;500000,E15*4.5/100,(E15*10/100-27500))-IF(E15&lt;100000,1500,0+IF(E15&lt;200000,3000,0+IF(E15&lt;500000,5500,0+IF(E15&lt;1000000,8500,0))))</f>
        <v>87664.712</v>
      </c>
      <c r="F16" s="2">
        <f t="shared" ref="F16:N16" si="6">F15-(F15*21/100)-IF(F15&lt;500000,F15*4.5/100,(F15*10/100-27500))-IF(F15&lt;100000,1500,0+IF(F15&lt;200000,3000,0+IF(F15&lt;500000,5500,0+IF(F15&lt;1000000,8500,0))))</f>
        <v>102447.00199999999</v>
      </c>
      <c r="G16" s="2">
        <f t="shared" si="6"/>
        <v>120185.75</v>
      </c>
      <c r="H16" s="2">
        <f t="shared" si="6"/>
        <v>140880.95599999998</v>
      </c>
      <c r="I16" s="2">
        <f t="shared" si="6"/>
        <v>163018.106</v>
      </c>
      <c r="J16" s="2">
        <f t="shared" si="6"/>
        <v>198002.859</v>
      </c>
      <c r="K16" s="2">
        <f t="shared" si="6"/>
        <v>241364.24299999996</v>
      </c>
      <c r="L16" s="2">
        <f t="shared" si="6"/>
        <v>294580.48699999996</v>
      </c>
      <c r="M16" s="2">
        <f t="shared" si="6"/>
        <v>359622.56299999997</v>
      </c>
      <c r="N16" s="2">
        <f t="shared" si="6"/>
        <v>431098.49799999996</v>
      </c>
    </row>
    <row r="17" spans="1:14" ht="93.95" customHeight="1" x14ac:dyDescent="0.25">
      <c r="A17" s="8"/>
      <c r="B17" s="46"/>
      <c r="C17" s="2" t="s">
        <v>62</v>
      </c>
      <c r="D17" s="2">
        <f>D15-(D15*21/100)-IF(D15&lt;1020000,D15*4.5/100,51000)-IF(D15&lt;100000,1500,0+IF(D15&lt;200000,3000,0+IF(D15&lt;500000,5500,0+IF(D15&lt;1000000,8500,0))))</f>
        <v>74853.394</v>
      </c>
      <c r="E17" s="2">
        <f t="shared" ref="E17:N17" si="7">E15-(E15*21/100)-IF(E15&lt;1020000,E15*4.5/100,51000)-IF(E15&lt;100000,1500,0+IF(E15&lt;200000,3000,0+IF(E15&lt;500000,5500,0+IF(E15&lt;1000000,8500,0))))</f>
        <v>87664.712</v>
      </c>
      <c r="F17" s="2">
        <f t="shared" si="7"/>
        <v>102447.00199999999</v>
      </c>
      <c r="G17" s="2">
        <f t="shared" si="7"/>
        <v>120185.75</v>
      </c>
      <c r="H17" s="2">
        <f t="shared" si="7"/>
        <v>140880.95599999998</v>
      </c>
      <c r="I17" s="2">
        <f t="shared" si="7"/>
        <v>163018.106</v>
      </c>
      <c r="J17" s="2">
        <f t="shared" si="7"/>
        <v>198002.859</v>
      </c>
      <c r="K17" s="2">
        <f t="shared" si="7"/>
        <v>241364.24299999996</v>
      </c>
      <c r="L17" s="2">
        <f t="shared" si="7"/>
        <v>294580.48699999996</v>
      </c>
      <c r="M17" s="2">
        <f t="shared" si="7"/>
        <v>359622.56299999997</v>
      </c>
      <c r="N17" s="2">
        <f t="shared" si="7"/>
        <v>436446.92899999995</v>
      </c>
    </row>
    <row r="18" spans="1:14" ht="93.95" customHeight="1" x14ac:dyDescent="0.25">
      <c r="A18" s="8"/>
      <c r="B18" s="46"/>
      <c r="C18" s="2" t="s">
        <v>60</v>
      </c>
      <c r="D18" s="2">
        <f>D15-(D15*21/100)-IF(D15&lt;100000,1500,0+IF(D15&lt;200000,3000,0+IF(D15&lt;500000,5500,0+IF(D15&lt;1000000,8500,0))))</f>
        <v>79555.948000000004</v>
      </c>
      <c r="E18" s="2">
        <f>E15-(E15*21/100)-IF(E15&lt;100000,1500,0+IF(E15&lt;200000,3000,0+IF(E15&lt;500000,5500,0+IF(E15&lt;1000000,8500,0))))</f>
        <v>93141.104000000007</v>
      </c>
      <c r="F18" s="2">
        <f t="shared" ref="F18:N18" si="8">F15-(F15*21/100)-IF(F15&lt;100000,1500,0+IF(F15&lt;200000,3000,0+IF(F15&lt;500000,5500,0+IF(F15&lt;1000000,8500,0))))</f>
        <v>108816.284</v>
      </c>
      <c r="G18" s="2">
        <f t="shared" si="8"/>
        <v>127626.5</v>
      </c>
      <c r="H18" s="2">
        <f t="shared" si="8"/>
        <v>149571.75199999998</v>
      </c>
      <c r="I18" s="2">
        <f t="shared" si="8"/>
        <v>173197.052</v>
      </c>
      <c r="J18" s="2">
        <f t="shared" si="8"/>
        <v>210294.978</v>
      </c>
      <c r="K18" s="2">
        <f t="shared" si="8"/>
        <v>256275.50599999996</v>
      </c>
      <c r="L18" s="2">
        <f t="shared" si="8"/>
        <v>312706.15399999998</v>
      </c>
      <c r="M18" s="2">
        <f t="shared" si="8"/>
        <v>381676.946</v>
      </c>
      <c r="N18" s="2">
        <f t="shared" si="8"/>
        <v>463322.91799999995</v>
      </c>
    </row>
    <row r="19" spans="1:14" ht="93.95" customHeight="1" x14ac:dyDescent="0.25">
      <c r="A19" s="28" t="s">
        <v>67</v>
      </c>
      <c r="B19" s="50"/>
      <c r="C19" s="30"/>
      <c r="D19" s="30">
        <v>101855.6</v>
      </c>
      <c r="E19" s="30">
        <v>118390.6</v>
      </c>
      <c r="F19" s="30">
        <v>137571.20000000001</v>
      </c>
      <c r="G19" s="30">
        <v>160058.79999999999</v>
      </c>
      <c r="H19" s="30">
        <v>187176.2</v>
      </c>
      <c r="I19" s="30">
        <v>218923.4</v>
      </c>
      <c r="J19" s="30">
        <v>265221.39999999997</v>
      </c>
      <c r="K19" s="30">
        <v>320779</v>
      </c>
      <c r="L19" s="30">
        <v>389564.6</v>
      </c>
      <c r="M19" s="30">
        <v>474223.8</v>
      </c>
      <c r="N19" s="30">
        <v>578063.6</v>
      </c>
    </row>
    <row r="20" spans="1:14" ht="93.95" customHeight="1" x14ac:dyDescent="0.25">
      <c r="A20" s="8"/>
      <c r="B20" s="18"/>
      <c r="C20" s="2" t="s">
        <v>61</v>
      </c>
      <c r="D20" s="2">
        <f>D19-(D19*21/100)-IF(D19&lt;500000,D19*4.5/100,(D19*10/100-27500))-IF(D19&lt;100000,1500,0+IF(D19&lt;200000,3000,0+IF(D19&lt;500000,5500,0+IF(D19&lt;1000000,8500,0))))</f>
        <v>72882.421999999991</v>
      </c>
      <c r="E20" s="2">
        <f>E19-(E19*21/100)-IF(E19&lt;500000,E19*4.5/100,(E19*10/100-27500))-IF(E19&lt;100000,1500,0+IF(E19&lt;200000,3000,0+IF(E19&lt;500000,5500,0+IF(E19&lt;1000000,8500,0))))</f>
        <v>85200.997000000003</v>
      </c>
      <c r="F20" s="2">
        <f t="shared" ref="F20:N20" si="9">F19-(F19*21/100)-IF(F19&lt;500000,F19*4.5/100,(F19*10/100-27500))-IF(F19&lt;100000,1500,0+IF(F19&lt;200000,3000,0+IF(F19&lt;500000,5500,0+IF(F19&lt;1000000,8500,0))))</f>
        <v>99490.544000000009</v>
      </c>
      <c r="G20" s="2">
        <f t="shared" si="9"/>
        <v>116243.806</v>
      </c>
      <c r="H20" s="2">
        <f t="shared" si="9"/>
        <v>136446.269</v>
      </c>
      <c r="I20" s="2">
        <f t="shared" si="9"/>
        <v>157597.93300000002</v>
      </c>
      <c r="J20" s="2">
        <f t="shared" si="9"/>
        <v>192089.94299999997</v>
      </c>
      <c r="K20" s="2">
        <f t="shared" si="9"/>
        <v>233480.35500000001</v>
      </c>
      <c r="L20" s="2">
        <f t="shared" si="9"/>
        <v>284725.62699999998</v>
      </c>
      <c r="M20" s="2">
        <f t="shared" si="9"/>
        <v>347796.73100000003</v>
      </c>
      <c r="N20" s="2">
        <f t="shared" si="9"/>
        <v>417863.88399999996</v>
      </c>
    </row>
    <row r="21" spans="1:14" ht="93.95" customHeight="1" x14ac:dyDescent="0.25">
      <c r="A21" s="8"/>
      <c r="B21" s="18"/>
      <c r="C21" s="2" t="s">
        <v>62</v>
      </c>
      <c r="D21" s="2">
        <f>D19-(D19*21/100)-IF(D19&lt;1020000,D19*4.5/100,51000)-IF(D19&lt;100000,1500,0+IF(D19&lt;200000,3000,0+IF(D19&lt;500000,5500,0+IF(D19&lt;1000000,8500,0))))</f>
        <v>72882.421999999991</v>
      </c>
      <c r="E21" s="2">
        <f t="shared" ref="E21:N21" si="10">E19-(E19*21/100)-IF(E19&lt;1020000,E19*4.5/100,51000)-IF(E19&lt;100000,1500,0+IF(E19&lt;200000,3000,0+IF(E19&lt;500000,5500,0+IF(E19&lt;1000000,8500,0))))</f>
        <v>85200.997000000003</v>
      </c>
      <c r="F21" s="2">
        <f t="shared" si="10"/>
        <v>99490.544000000009</v>
      </c>
      <c r="G21" s="2">
        <f t="shared" si="10"/>
        <v>116243.806</v>
      </c>
      <c r="H21" s="2">
        <f t="shared" si="10"/>
        <v>136446.269</v>
      </c>
      <c r="I21" s="2">
        <f t="shared" si="10"/>
        <v>157597.93300000002</v>
      </c>
      <c r="J21" s="2">
        <f t="shared" si="10"/>
        <v>192089.94299999997</v>
      </c>
      <c r="K21" s="2">
        <f t="shared" si="10"/>
        <v>233480.35500000001</v>
      </c>
      <c r="L21" s="2">
        <f t="shared" si="10"/>
        <v>284725.62699999998</v>
      </c>
      <c r="M21" s="2">
        <f t="shared" si="10"/>
        <v>347796.73100000003</v>
      </c>
      <c r="N21" s="2">
        <f t="shared" si="10"/>
        <v>422157.38199999993</v>
      </c>
    </row>
    <row r="22" spans="1:14" ht="93.95" customHeight="1" x14ac:dyDescent="0.25">
      <c r="A22" s="8"/>
      <c r="B22" s="18"/>
      <c r="C22" s="2" t="s">
        <v>60</v>
      </c>
      <c r="D22" s="2">
        <f>D19-(D19*21/100)-IF(D19&lt;100000,1500,0+IF(D19&lt;200000,3000,0+IF(D19&lt;500000,5500,0+IF(D19&lt;1000000,8500,0))))</f>
        <v>77465.923999999999</v>
      </c>
      <c r="E22" s="2">
        <f>E19-(E19*21/100)-IF(E19&lt;100000,1500,0+IF(E19&lt;200000,3000,0+IF(E19&lt;500000,5500,0+IF(E19&lt;1000000,8500,0))))</f>
        <v>90528.574000000008</v>
      </c>
      <c r="F22" s="2">
        <f t="shared" ref="F22:N22" si="11">F19-(F19*21/100)-IF(F19&lt;100000,1500,0+IF(F19&lt;200000,3000,0+IF(F19&lt;500000,5500,0+IF(F19&lt;1000000,8500,0))))</f>
        <v>105681.24800000001</v>
      </c>
      <c r="G22" s="2">
        <f t="shared" si="11"/>
        <v>123446.45199999999</v>
      </c>
      <c r="H22" s="2">
        <f t="shared" si="11"/>
        <v>144869.198</v>
      </c>
      <c r="I22" s="2">
        <f t="shared" si="11"/>
        <v>167449.486</v>
      </c>
      <c r="J22" s="2">
        <f t="shared" si="11"/>
        <v>204024.90599999996</v>
      </c>
      <c r="K22" s="2">
        <f t="shared" si="11"/>
        <v>247915.41</v>
      </c>
      <c r="L22" s="2">
        <f t="shared" si="11"/>
        <v>302256.03399999999</v>
      </c>
      <c r="M22" s="2">
        <f t="shared" si="11"/>
        <v>369136.80200000003</v>
      </c>
      <c r="N22" s="2">
        <f t="shared" si="11"/>
        <v>448170.24399999995</v>
      </c>
    </row>
    <row r="23" spans="1:14" ht="93.95" customHeight="1" x14ac:dyDescent="0.25">
      <c r="A23" s="28" t="s">
        <v>68</v>
      </c>
      <c r="B23" s="48"/>
      <c r="C23" s="30"/>
      <c r="D23" s="30">
        <v>98548.6</v>
      </c>
      <c r="E23" s="30">
        <v>114422.2</v>
      </c>
      <c r="F23" s="30">
        <v>133602.79999999999</v>
      </c>
      <c r="G23" s="30">
        <v>155429</v>
      </c>
      <c r="H23" s="30">
        <v>181885</v>
      </c>
      <c r="I23" s="30">
        <v>212309.4</v>
      </c>
      <c r="J23" s="30">
        <v>256623.19999999998</v>
      </c>
      <c r="K23" s="30">
        <v>310858</v>
      </c>
      <c r="L23" s="30">
        <v>377659.4</v>
      </c>
      <c r="M23" s="30">
        <v>459011.60000000003</v>
      </c>
      <c r="N23" s="30">
        <v>559544.4</v>
      </c>
    </row>
    <row r="24" spans="1:14" ht="93.95" customHeight="1" x14ac:dyDescent="0.25">
      <c r="A24" s="8"/>
      <c r="B24" s="46"/>
      <c r="C24" s="2" t="s">
        <v>61</v>
      </c>
      <c r="D24" s="2">
        <f>D23-(D23*21/100)-IF(D23&lt;500000,D23*4.5/100,(D23*10/100-27500))-IF(D23&lt;100000,1500,0+IF(D23&lt;200000,3000,0+IF(D23&lt;500000,5500,0+IF(D23&lt;1000000,8500,0))))</f>
        <v>71918.706999999995</v>
      </c>
      <c r="E24" s="2">
        <f>E23-(E23*21/100)-IF(E23&lt;500000,E23*4.5/100,(E23*10/100-27500))-IF(E23&lt;100000,1500,0+IF(E23&lt;200000,3000,0+IF(E23&lt;500000,5500,0+IF(E23&lt;1000000,8500,0))))</f>
        <v>82244.539000000004</v>
      </c>
      <c r="F24" s="2">
        <f t="shared" ref="F24:N24" si="12">F23-(F23*21/100)-IF(F23&lt;500000,F23*4.5/100,(F23*10/100-27500))-IF(F23&lt;100000,1500,0+IF(F23&lt;200000,3000,0+IF(F23&lt;500000,5500,0+IF(F23&lt;1000000,8500,0))))</f>
        <v>96534.085999999981</v>
      </c>
      <c r="G24" s="2">
        <f t="shared" si="12"/>
        <v>112794.60500000001</v>
      </c>
      <c r="H24" s="2">
        <f t="shared" si="12"/>
        <v>132504.32499999998</v>
      </c>
      <c r="I24" s="2">
        <f t="shared" si="12"/>
        <v>152670.503</v>
      </c>
      <c r="J24" s="2">
        <f t="shared" si="12"/>
        <v>185684.28399999999</v>
      </c>
      <c r="K24" s="2">
        <f t="shared" si="12"/>
        <v>226089.21000000002</v>
      </c>
      <c r="L24" s="2">
        <f t="shared" si="12"/>
        <v>275856.25300000003</v>
      </c>
      <c r="M24" s="2">
        <f t="shared" si="12"/>
        <v>336463.64199999999</v>
      </c>
      <c r="N24" s="2">
        <f t="shared" si="12"/>
        <v>405085.636</v>
      </c>
    </row>
    <row r="25" spans="1:14" ht="93.95" customHeight="1" x14ac:dyDescent="0.25">
      <c r="A25" s="8"/>
      <c r="B25" s="46" t="s">
        <v>11</v>
      </c>
      <c r="C25" s="2" t="s">
        <v>62</v>
      </c>
      <c r="D25" s="2">
        <f>D23-(D23*21/100)-IF(D23&lt;1020000,D23*4.5/100,51000)-IF(D23&lt;100000,1500,0+IF(D23&lt;200000,3000,0+IF(D23&lt;500000,5500,0+IF(D23&lt;1000000,8500,0))))</f>
        <v>71918.706999999995</v>
      </c>
      <c r="E25" s="2">
        <f t="shared" ref="E25:N25" si="13">E23-(E23*21/100)-IF(E23&lt;1020000,E23*4.5/100,51000)-IF(E23&lt;100000,1500,0+IF(E23&lt;200000,3000,0+IF(E23&lt;500000,5500,0+IF(E23&lt;1000000,8500,0))))</f>
        <v>82244.539000000004</v>
      </c>
      <c r="F25" s="2">
        <f t="shared" si="13"/>
        <v>96534.085999999981</v>
      </c>
      <c r="G25" s="2">
        <f t="shared" si="13"/>
        <v>112794.60500000001</v>
      </c>
      <c r="H25" s="2">
        <f t="shared" si="13"/>
        <v>132504.32499999998</v>
      </c>
      <c r="I25" s="2">
        <f t="shared" si="13"/>
        <v>152670.503</v>
      </c>
      <c r="J25" s="2">
        <f t="shared" si="13"/>
        <v>185684.28399999999</v>
      </c>
      <c r="K25" s="2">
        <f t="shared" si="13"/>
        <v>226089.21000000002</v>
      </c>
      <c r="L25" s="2">
        <f t="shared" si="13"/>
        <v>275856.25300000003</v>
      </c>
      <c r="M25" s="2">
        <f t="shared" si="13"/>
        <v>336463.64199999999</v>
      </c>
      <c r="N25" s="2">
        <f t="shared" si="13"/>
        <v>408360.57799999998</v>
      </c>
    </row>
    <row r="26" spans="1:14" ht="93.95" customHeight="1" x14ac:dyDescent="0.25">
      <c r="A26" s="8"/>
      <c r="B26" s="46"/>
      <c r="C26" s="2" t="s">
        <v>60</v>
      </c>
      <c r="D26" s="2">
        <f>D23-(D23*21/100)-IF(D23&lt;100000,1500,0+IF(D23&lt;200000,3000,0+IF(D23&lt;500000,5500,0+IF(D23&lt;1000000,8500,0))))</f>
        <v>76353.394</v>
      </c>
      <c r="E26" s="2">
        <f>E23-(E23*21/100)-IF(E23&lt;100000,1500,0+IF(E23&lt;200000,3000,0+IF(E23&lt;500000,5500,0+IF(E23&lt;1000000,8500,0))))</f>
        <v>87393.538</v>
      </c>
      <c r="F26" s="2">
        <f t="shared" ref="F26:N26" si="14">F23-(F23*21/100)-IF(F23&lt;100000,1500,0+IF(F23&lt;200000,3000,0+IF(F23&lt;500000,5500,0+IF(F23&lt;1000000,8500,0))))</f>
        <v>102546.21199999998</v>
      </c>
      <c r="G26" s="2">
        <f t="shared" si="14"/>
        <v>119788.91</v>
      </c>
      <c r="H26" s="2">
        <f t="shared" si="14"/>
        <v>140689.15</v>
      </c>
      <c r="I26" s="2">
        <f t="shared" si="14"/>
        <v>162224.42600000001</v>
      </c>
      <c r="J26" s="2">
        <f t="shared" si="14"/>
        <v>197232.32799999998</v>
      </c>
      <c r="K26" s="2">
        <f t="shared" si="14"/>
        <v>240077.82</v>
      </c>
      <c r="L26" s="2">
        <f t="shared" si="14"/>
        <v>292850.92600000004</v>
      </c>
      <c r="M26" s="2">
        <f t="shared" si="14"/>
        <v>357119.16399999999</v>
      </c>
      <c r="N26" s="2">
        <f t="shared" si="14"/>
        <v>433540.076</v>
      </c>
    </row>
    <row r="27" spans="1:14" ht="93.95" customHeight="1" x14ac:dyDescent="0.25">
      <c r="A27" s="28" t="s">
        <v>69</v>
      </c>
      <c r="B27" s="49"/>
      <c r="C27" s="30"/>
      <c r="D27" s="30">
        <v>95903</v>
      </c>
      <c r="E27" s="30">
        <v>111115.2</v>
      </c>
      <c r="F27" s="30">
        <v>129634.4</v>
      </c>
      <c r="G27" s="30">
        <v>150799.19999999998</v>
      </c>
      <c r="H27" s="30">
        <v>175932.40000000002</v>
      </c>
      <c r="I27" s="30">
        <v>205695.4</v>
      </c>
      <c r="J27" s="30">
        <v>248686.4</v>
      </c>
      <c r="K27" s="30">
        <v>300937</v>
      </c>
      <c r="L27" s="30">
        <v>365092.8</v>
      </c>
      <c r="M27" s="30">
        <v>444460.79999999999</v>
      </c>
      <c r="N27" s="30">
        <v>541025.19999999995</v>
      </c>
    </row>
    <row r="28" spans="1:14" ht="93.95" customHeight="1" x14ac:dyDescent="0.25">
      <c r="A28" s="8"/>
      <c r="B28" s="46"/>
      <c r="C28" s="2" t="s">
        <v>61</v>
      </c>
      <c r="D28" s="2">
        <f>D27-(D27*21/100)-IF(D27&lt;500000,D27*4.5/100,(D27*10/100-27500))-IF(D27&lt;100000,1500,0+IF(D27&lt;200000,3000,0+IF(D27&lt;500000,5500,0+IF(D27&lt;1000000,8500,0))))</f>
        <v>69947.735000000001</v>
      </c>
      <c r="E28" s="2">
        <f>E27-(E27*21/100)-IF(E27&lt;500000,E27*4.5/100,(E27*10/100-27500))-IF(E27&lt;100000,1500,0+IF(E27&lt;200000,3000,0+IF(E27&lt;500000,5500,0+IF(E27&lt;1000000,8500,0))))</f>
        <v>79780.824000000008</v>
      </c>
      <c r="F28" s="2">
        <f t="shared" ref="F28:N28" si="15">F27-(F27*21/100)-IF(F27&lt;500000,F27*4.5/100,(F27*10/100-27500))-IF(F27&lt;100000,1500,0+IF(F27&lt;200000,3000,0+IF(F27&lt;500000,5500,0+IF(F27&lt;1000000,8500,0))))</f>
        <v>93577.627999999997</v>
      </c>
      <c r="G28" s="2">
        <f t="shared" si="15"/>
        <v>109345.40399999999</v>
      </c>
      <c r="H28" s="2">
        <f t="shared" si="15"/>
        <v>128069.63800000002</v>
      </c>
      <c r="I28" s="2">
        <f t="shared" si="15"/>
        <v>147743.073</v>
      </c>
      <c r="J28" s="2">
        <f t="shared" si="15"/>
        <v>179771.36799999999</v>
      </c>
      <c r="K28" s="2">
        <f t="shared" si="15"/>
        <v>218698.065</v>
      </c>
      <c r="L28" s="2">
        <f t="shared" si="15"/>
        <v>266494.136</v>
      </c>
      <c r="M28" s="2">
        <f t="shared" si="15"/>
        <v>325623.29600000003</v>
      </c>
      <c r="N28" s="2">
        <f t="shared" si="15"/>
        <v>392307.38799999992</v>
      </c>
    </row>
    <row r="29" spans="1:14" ht="93.95" customHeight="1" x14ac:dyDescent="0.25">
      <c r="A29" s="8"/>
      <c r="B29" s="46"/>
      <c r="C29" s="2" t="s">
        <v>62</v>
      </c>
      <c r="D29" s="2">
        <f>D27-(D27*21/100)-IF(D27&lt;1020000,D27*4.5/100,51000)-IF(D27&lt;100000,1500,0+IF(D27&lt;200000,3000,0+IF(D27&lt;500000,5500,0+IF(D27&lt;1000000,8500,0))))</f>
        <v>69947.735000000001</v>
      </c>
      <c r="E29" s="2">
        <f t="shared" ref="E29:N29" si="16">E27-(E27*21/100)-IF(E27&lt;1020000,E27*4.5/100,51000)-IF(E27&lt;100000,1500,0+IF(E27&lt;200000,3000,0+IF(E27&lt;500000,5500,0+IF(E27&lt;1000000,8500,0))))</f>
        <v>79780.824000000008</v>
      </c>
      <c r="F29" s="2">
        <f t="shared" si="16"/>
        <v>93577.627999999997</v>
      </c>
      <c r="G29" s="2">
        <f t="shared" si="16"/>
        <v>109345.40399999999</v>
      </c>
      <c r="H29" s="2">
        <f t="shared" si="16"/>
        <v>128069.63800000002</v>
      </c>
      <c r="I29" s="2">
        <f t="shared" si="16"/>
        <v>147743.073</v>
      </c>
      <c r="J29" s="2">
        <f t="shared" si="16"/>
        <v>179771.36799999999</v>
      </c>
      <c r="K29" s="2">
        <f t="shared" si="16"/>
        <v>218698.065</v>
      </c>
      <c r="L29" s="2">
        <f t="shared" si="16"/>
        <v>266494.136</v>
      </c>
      <c r="M29" s="2">
        <f t="shared" si="16"/>
        <v>325623.29600000003</v>
      </c>
      <c r="N29" s="2">
        <f t="shared" si="16"/>
        <v>394563.77399999992</v>
      </c>
    </row>
    <row r="30" spans="1:14" ht="93.95" customHeight="1" x14ac:dyDescent="0.25">
      <c r="A30" s="8"/>
      <c r="B30" s="46"/>
      <c r="C30" s="2" t="s">
        <v>60</v>
      </c>
      <c r="D30" s="2">
        <f>D27-(D27*21/100)-IF(D27&lt;100000,1500,0+IF(D27&lt;200000,3000,0+IF(D27&lt;500000,5500,0+IF(D27&lt;1000000,8500,0))))</f>
        <v>74263.37</v>
      </c>
      <c r="E30" s="2">
        <f>E27-(E27*21/100)-IF(E27&lt;100000,1500,0+IF(E27&lt;200000,3000,0+IF(E27&lt;500000,5500,0+IF(E27&lt;1000000,8500,0))))</f>
        <v>84781.008000000002</v>
      </c>
      <c r="F30" s="2">
        <f t="shared" ref="F30:N30" si="17">F27-(F27*21/100)-IF(F27&lt;100000,1500,0+IF(F27&lt;200000,3000,0+IF(F27&lt;500000,5500,0+IF(F27&lt;1000000,8500,0))))</f>
        <v>99411.175999999992</v>
      </c>
      <c r="G30" s="2">
        <f t="shared" si="17"/>
        <v>116131.36799999999</v>
      </c>
      <c r="H30" s="2">
        <f t="shared" si="17"/>
        <v>135986.59600000002</v>
      </c>
      <c r="I30" s="2">
        <f t="shared" si="17"/>
        <v>156999.36600000001</v>
      </c>
      <c r="J30" s="2">
        <f t="shared" si="17"/>
        <v>190962.25599999999</v>
      </c>
      <c r="K30" s="2">
        <f t="shared" si="17"/>
        <v>232240.23</v>
      </c>
      <c r="L30" s="2">
        <f t="shared" si="17"/>
        <v>282923.31199999998</v>
      </c>
      <c r="M30" s="2">
        <f t="shared" si="17"/>
        <v>345624.03200000001</v>
      </c>
      <c r="N30" s="2">
        <f t="shared" si="17"/>
        <v>418909.90799999994</v>
      </c>
    </row>
    <row r="31" spans="1:14" ht="93.95" customHeight="1" x14ac:dyDescent="0.25">
      <c r="A31" s="28" t="s">
        <v>70</v>
      </c>
      <c r="B31" s="50"/>
      <c r="C31" s="30"/>
      <c r="D31" s="30">
        <v>93257.4</v>
      </c>
      <c r="E31" s="30">
        <v>107808.2</v>
      </c>
      <c r="F31" s="30">
        <v>125666</v>
      </c>
      <c r="G31" s="30">
        <v>146169.4</v>
      </c>
      <c r="H31" s="30">
        <v>170641.2</v>
      </c>
      <c r="I31" s="30">
        <v>199742.8</v>
      </c>
      <c r="J31" s="30">
        <v>240749.6</v>
      </c>
      <c r="K31" s="30">
        <v>291677.40000000002</v>
      </c>
      <c r="L31" s="30">
        <v>353849</v>
      </c>
      <c r="M31" s="30">
        <v>429910</v>
      </c>
      <c r="N31" s="30">
        <v>523828.8</v>
      </c>
    </row>
    <row r="32" spans="1:14" ht="93.95" customHeight="1" x14ac:dyDescent="0.25">
      <c r="A32" s="8"/>
      <c r="B32" s="18"/>
      <c r="C32" s="2" t="s">
        <v>61</v>
      </c>
      <c r="D32" s="2">
        <f>D31-(D31*21/100)-IF(D31&lt;500000,D31*4.5/100,(D31*10/100-27500))-IF(D31&lt;100000,1500,0+IF(D31&lt;200000,3000,0+IF(D31&lt;500000,5500,0+IF(D31&lt;1000000,8500,0))))</f>
        <v>67976.762999999992</v>
      </c>
      <c r="E32" s="2">
        <f>E31-(E31*21/100)-IF(E31&lt;500000,E31*4.5/100,(E31*10/100-27500))-IF(E31&lt;100000,1500,0+IF(E31&lt;200000,3000,0+IF(E31&lt;500000,5500,0+IF(E31&lt;1000000,8500,0))))</f>
        <v>77317.108999999997</v>
      </c>
      <c r="F32" s="2">
        <f t="shared" ref="F32:N32" si="18">F31-(F31*21/100)-IF(F31&lt;500000,F31*4.5/100,(F31*10/100-27500))-IF(F31&lt;100000,1500,0+IF(F31&lt;200000,3000,0+IF(F31&lt;500000,5500,0+IF(F31&lt;1000000,8500,0))))</f>
        <v>90621.17</v>
      </c>
      <c r="G32" s="2">
        <f t="shared" si="18"/>
        <v>105896.20300000001</v>
      </c>
      <c r="H32" s="2">
        <f t="shared" si="18"/>
        <v>124127.694</v>
      </c>
      <c r="I32" s="2">
        <f t="shared" si="18"/>
        <v>145808.38599999997</v>
      </c>
      <c r="J32" s="2">
        <f t="shared" si="18"/>
        <v>173858.45200000002</v>
      </c>
      <c r="K32" s="2">
        <f t="shared" si="18"/>
        <v>211799.663</v>
      </c>
      <c r="L32" s="2">
        <f t="shared" si="18"/>
        <v>258117.505</v>
      </c>
      <c r="M32" s="2">
        <f t="shared" si="18"/>
        <v>314782.95</v>
      </c>
      <c r="N32" s="2">
        <f t="shared" si="18"/>
        <v>380441.87199999997</v>
      </c>
    </row>
    <row r="33" spans="1:14" ht="93.95" customHeight="1" x14ac:dyDescent="0.25">
      <c r="A33" s="8"/>
      <c r="B33" s="18"/>
      <c r="C33" s="2" t="s">
        <v>62</v>
      </c>
      <c r="D33" s="2">
        <f>D31-(D31*21/100)-IF(D31&lt;1020000,D31*4.5/100,51000)-IF(D31&lt;100000,1500,0+IF(D31&lt;200000,3000,0+IF(D31&lt;500000,5500,0+IF(D31&lt;1000000,8500,0))))</f>
        <v>67976.762999999992</v>
      </c>
      <c r="E33" s="2">
        <f t="shared" ref="E33:N33" si="19">E31-(E31*21/100)-IF(E31&lt;1020000,E31*4.5/100,51000)-IF(E31&lt;100000,1500,0+IF(E31&lt;200000,3000,0+IF(E31&lt;500000,5500,0+IF(E31&lt;1000000,8500,0))))</f>
        <v>77317.108999999997</v>
      </c>
      <c r="F33" s="2">
        <f t="shared" si="19"/>
        <v>90621.17</v>
      </c>
      <c r="G33" s="2">
        <f t="shared" si="19"/>
        <v>105896.20300000001</v>
      </c>
      <c r="H33" s="2">
        <f t="shared" si="19"/>
        <v>124127.694</v>
      </c>
      <c r="I33" s="2">
        <f t="shared" si="19"/>
        <v>145808.38599999997</v>
      </c>
      <c r="J33" s="2">
        <f t="shared" si="19"/>
        <v>173858.45200000002</v>
      </c>
      <c r="K33" s="2">
        <f t="shared" si="19"/>
        <v>211799.663</v>
      </c>
      <c r="L33" s="2">
        <f t="shared" si="19"/>
        <v>258117.505</v>
      </c>
      <c r="M33" s="2">
        <f t="shared" si="19"/>
        <v>314782.95</v>
      </c>
      <c r="N33" s="2">
        <f t="shared" si="19"/>
        <v>381752.45600000001</v>
      </c>
    </row>
    <row r="34" spans="1:14" ht="93.95" customHeight="1" x14ac:dyDescent="0.25">
      <c r="A34" s="8"/>
      <c r="B34" s="18"/>
      <c r="C34" s="2" t="s">
        <v>60</v>
      </c>
      <c r="D34" s="2">
        <f>D31-(D31*21/100)-IF(D31&lt;100000,1500,0+IF(D31&lt;200000,3000,0+IF(D31&lt;500000,5500,0+IF(D31&lt;1000000,8500,0))))</f>
        <v>72173.34599999999</v>
      </c>
      <c r="E34" s="2">
        <f>E31-(E31*21/100)-IF(E31&lt;100000,1500,0+IF(E31&lt;200000,3000,0+IF(E31&lt;500000,5500,0+IF(E31&lt;1000000,8500,0))))</f>
        <v>82168.478000000003</v>
      </c>
      <c r="F34" s="2">
        <f t="shared" ref="F34:N34" si="20">F31-(F31*21/100)-IF(F31&lt;100000,1500,0+IF(F31&lt;200000,3000,0+IF(F31&lt;500000,5500,0+IF(F31&lt;1000000,8500,0))))</f>
        <v>96276.14</v>
      </c>
      <c r="G34" s="2">
        <f t="shared" si="20"/>
        <v>112473.826</v>
      </c>
      <c r="H34" s="2">
        <f t="shared" si="20"/>
        <v>131806.54800000001</v>
      </c>
      <c r="I34" s="2">
        <f t="shared" si="20"/>
        <v>154796.81199999998</v>
      </c>
      <c r="J34" s="2">
        <f t="shared" si="20"/>
        <v>184692.18400000001</v>
      </c>
      <c r="K34" s="2">
        <f t="shared" si="20"/>
        <v>224925.14600000001</v>
      </c>
      <c r="L34" s="2">
        <f t="shared" si="20"/>
        <v>274040.71000000002</v>
      </c>
      <c r="M34" s="2">
        <f t="shared" si="20"/>
        <v>334128.90000000002</v>
      </c>
      <c r="N34" s="2">
        <f t="shared" si="20"/>
        <v>405324.75199999998</v>
      </c>
    </row>
    <row r="35" spans="1:14" ht="93.95" customHeight="1" x14ac:dyDescent="0.25">
      <c r="A35" s="28" t="s">
        <v>71</v>
      </c>
      <c r="B35" s="48"/>
      <c r="C35" s="30"/>
      <c r="D35" s="30">
        <v>91275</v>
      </c>
      <c r="E35" s="30">
        <v>105162.6</v>
      </c>
      <c r="F35" s="30">
        <v>121697.60000000001</v>
      </c>
      <c r="G35" s="30">
        <v>142201</v>
      </c>
      <c r="H35" s="30">
        <v>165350</v>
      </c>
      <c r="I35" s="30">
        <v>193128.8</v>
      </c>
      <c r="J35" s="30">
        <v>233474.19999999998</v>
      </c>
      <c r="K35" s="30">
        <v>282417.8</v>
      </c>
      <c r="L35" s="30">
        <v>342605.19999999995</v>
      </c>
      <c r="M35" s="30">
        <v>416020.6</v>
      </c>
      <c r="N35" s="30">
        <v>506632.4</v>
      </c>
    </row>
    <row r="36" spans="1:14" ht="93.95" customHeight="1" x14ac:dyDescent="0.25">
      <c r="A36" s="8"/>
      <c r="B36" s="46"/>
      <c r="C36" s="6" t="s">
        <v>61</v>
      </c>
      <c r="D36" s="6">
        <f>D35-(D35*21/100)-IF(D35&lt;500000,D35*4.5/100,(D35*10/100-27500))-IF(D35&lt;100000,1500,0+IF(D35&lt;200000,3000,0+IF(D35&lt;500000,5500,0+IF(D35&lt;1000000,8500,0))))</f>
        <v>66499.875</v>
      </c>
      <c r="E36" s="6">
        <f>E35-(E35*21/100)-IF(E35&lt;500000,E35*4.5/100,(E35*10/100-27500))-IF(E35&lt;100000,1500,0+IF(E35&lt;200000,3000,0+IF(E35&lt;500000,5500,0+IF(E35&lt;1000000,8500,0))))</f>
        <v>75346.137000000002</v>
      </c>
      <c r="F36" s="6">
        <f t="shared" ref="F36:N36" si="21">F35-(F35*21/100)-IF(F35&lt;500000,F35*4.5/100,(F35*10/100-27500))-IF(F35&lt;100000,1500,0+IF(F35&lt;200000,3000,0+IF(F35&lt;500000,5500,0+IF(F35&lt;1000000,8500,0))))</f>
        <v>87664.712</v>
      </c>
      <c r="G36" s="6">
        <f t="shared" si="21"/>
        <v>102939.74500000001</v>
      </c>
      <c r="H36" s="6">
        <f t="shared" si="21"/>
        <v>120185.75</v>
      </c>
      <c r="I36" s="6">
        <f t="shared" si="21"/>
        <v>140880.95599999998</v>
      </c>
      <c r="J36" s="6">
        <f t="shared" si="21"/>
        <v>168438.27899999998</v>
      </c>
      <c r="K36" s="6">
        <f t="shared" si="21"/>
        <v>204901.26099999997</v>
      </c>
      <c r="L36" s="6">
        <f t="shared" si="21"/>
        <v>249740.87399999995</v>
      </c>
      <c r="M36" s="6">
        <f t="shared" si="21"/>
        <v>304435.34699999995</v>
      </c>
      <c r="N36" s="6">
        <f t="shared" si="21"/>
        <v>368576.35600000003</v>
      </c>
    </row>
    <row r="37" spans="1:14" ht="93.95" customHeight="1" x14ac:dyDescent="0.25">
      <c r="A37" s="8"/>
      <c r="B37" s="46" t="s">
        <v>12</v>
      </c>
      <c r="C37" s="6" t="s">
        <v>62</v>
      </c>
      <c r="D37" s="6">
        <f>D35-(D35*21/100)-IF(D35&lt;1020000,D35*4.5/100,51000)-IF(D35&lt;100000,1500,0+IF(D35&lt;200000,3000,0+IF(D35&lt;500000,5500,0+IF(D35&lt;1000000,8500,0))))</f>
        <v>66499.875</v>
      </c>
      <c r="E37" s="6">
        <f t="shared" ref="E37:N37" si="22">E35-(E35*21/100)-IF(E35&lt;1020000,E35*4.5/100,51000)-IF(E35&lt;100000,1500,0+IF(E35&lt;200000,3000,0+IF(E35&lt;500000,5500,0+IF(E35&lt;1000000,8500,0))))</f>
        <v>75346.137000000002</v>
      </c>
      <c r="F37" s="6">
        <f t="shared" si="22"/>
        <v>87664.712</v>
      </c>
      <c r="G37" s="6">
        <f t="shared" si="22"/>
        <v>102939.74500000001</v>
      </c>
      <c r="H37" s="6">
        <f t="shared" si="22"/>
        <v>120185.75</v>
      </c>
      <c r="I37" s="6">
        <f t="shared" si="22"/>
        <v>140880.95599999998</v>
      </c>
      <c r="J37" s="6">
        <f t="shared" si="22"/>
        <v>168438.27899999998</v>
      </c>
      <c r="K37" s="6">
        <f t="shared" si="22"/>
        <v>204901.26099999997</v>
      </c>
      <c r="L37" s="6">
        <f t="shared" si="22"/>
        <v>249740.87399999995</v>
      </c>
      <c r="M37" s="6">
        <f t="shared" si="22"/>
        <v>304435.34699999995</v>
      </c>
      <c r="N37" s="6">
        <f t="shared" si="22"/>
        <v>368941.13800000004</v>
      </c>
    </row>
    <row r="38" spans="1:14" ht="93.95" customHeight="1" x14ac:dyDescent="0.25">
      <c r="A38" s="8"/>
      <c r="B38" s="46"/>
      <c r="C38" s="6" t="s">
        <v>60</v>
      </c>
      <c r="D38" s="6">
        <f>D35-(D35*21/100)-IF(D35&lt;100000,1500,0+IF(D35&lt;200000,3000,0+IF(D35&lt;500000,5500,0+IF(D35&lt;1000000,8500,0))))</f>
        <v>70607.25</v>
      </c>
      <c r="E38" s="6">
        <f>E35-(E35*21/100)-IF(E35&lt;100000,1500,0+IF(E35&lt;200000,3000,0+IF(E35&lt;500000,5500,0+IF(E35&lt;1000000,8500,0))))</f>
        <v>80078.453999999998</v>
      </c>
      <c r="F38" s="6">
        <f t="shared" ref="F38:N38" si="23">F35-(F35*21/100)-IF(F35&lt;100000,1500,0+IF(F35&lt;200000,3000,0+IF(F35&lt;500000,5500,0+IF(F35&lt;1000000,8500,0))))</f>
        <v>93141.104000000007</v>
      </c>
      <c r="G38" s="6">
        <f t="shared" si="23"/>
        <v>109338.79000000001</v>
      </c>
      <c r="H38" s="6">
        <f t="shared" si="23"/>
        <v>127626.5</v>
      </c>
      <c r="I38" s="6">
        <f t="shared" si="23"/>
        <v>149571.75199999998</v>
      </c>
      <c r="J38" s="6">
        <f t="shared" si="23"/>
        <v>178944.61799999999</v>
      </c>
      <c r="K38" s="6">
        <f t="shared" si="23"/>
        <v>217610.06199999998</v>
      </c>
      <c r="L38" s="6">
        <f t="shared" si="23"/>
        <v>265158.10799999995</v>
      </c>
      <c r="M38" s="6">
        <f t="shared" si="23"/>
        <v>323156.27399999998</v>
      </c>
      <c r="N38" s="6">
        <f t="shared" si="23"/>
        <v>391739.59600000002</v>
      </c>
    </row>
    <row r="39" spans="1:14" ht="93.95" customHeight="1" x14ac:dyDescent="0.25">
      <c r="A39" s="28" t="s">
        <v>72</v>
      </c>
      <c r="B39" s="49"/>
      <c r="C39" s="30"/>
      <c r="D39" s="30">
        <v>91275</v>
      </c>
      <c r="E39" s="30">
        <v>101855.6</v>
      </c>
      <c r="F39" s="30">
        <v>118390.6</v>
      </c>
      <c r="G39" s="30">
        <v>137571.20000000001</v>
      </c>
      <c r="H39" s="30">
        <v>160720.20000000001</v>
      </c>
      <c r="I39" s="30">
        <v>187176.2</v>
      </c>
      <c r="J39" s="30">
        <v>226198.8</v>
      </c>
      <c r="K39" s="30">
        <v>273819.59999999998</v>
      </c>
      <c r="L39" s="30">
        <v>331361.39999999997</v>
      </c>
      <c r="M39" s="30">
        <v>402792.6</v>
      </c>
      <c r="N39" s="30">
        <v>490097.4</v>
      </c>
    </row>
    <row r="40" spans="1:14" ht="93.95" customHeight="1" x14ac:dyDescent="0.25">
      <c r="A40" s="8"/>
      <c r="B40" s="46"/>
      <c r="C40" s="6" t="s">
        <v>61</v>
      </c>
      <c r="D40" s="6">
        <f>D39-(D39*21/100)-IF(D39&lt;500000,D39*4.5/100,(D39*10/100-27500))-IF(D39&lt;100000,1500,0+IF(D39&lt;200000,3000,0+IF(D39&lt;500000,5500,0+IF(D39&lt;1000000,8500,0))))</f>
        <v>66499.875</v>
      </c>
      <c r="E40" s="6">
        <f>E39-(E39*21/100)-IF(E39&lt;500000,E39*4.5/100,(E39*10/100-27500))-IF(E39&lt;100000,1500,0+IF(E39&lt;200000,3000,0+IF(E39&lt;500000,5500,0+IF(E39&lt;1000000,8500,0))))</f>
        <v>72882.421999999991</v>
      </c>
      <c r="F40" s="6">
        <f t="shared" ref="F40:N40" si="24">F39-(F39*21/100)-IF(F39&lt;500000,F39*4.5/100,(F39*10/100-27500))-IF(F39&lt;100000,1500,0+IF(F39&lt;200000,3000,0+IF(F39&lt;500000,5500,0+IF(F39&lt;1000000,8500,0))))</f>
        <v>85200.997000000003</v>
      </c>
      <c r="G40" s="6">
        <f t="shared" si="24"/>
        <v>99490.544000000009</v>
      </c>
      <c r="H40" s="6">
        <f t="shared" si="24"/>
        <v>116736.54900000001</v>
      </c>
      <c r="I40" s="6">
        <f t="shared" si="24"/>
        <v>136446.269</v>
      </c>
      <c r="J40" s="6">
        <f t="shared" si="24"/>
        <v>163018.106</v>
      </c>
      <c r="K40" s="6">
        <f t="shared" si="24"/>
        <v>198495.60199999998</v>
      </c>
      <c r="L40" s="6">
        <f t="shared" si="24"/>
        <v>241364.24299999996</v>
      </c>
      <c r="M40" s="6">
        <f t="shared" si="24"/>
        <v>294580.48699999996</v>
      </c>
      <c r="N40" s="6">
        <f t="shared" si="24"/>
        <v>359622.56299999997</v>
      </c>
    </row>
    <row r="41" spans="1:14" ht="93.95" customHeight="1" x14ac:dyDescent="0.25">
      <c r="A41" s="8"/>
      <c r="B41" s="46"/>
      <c r="C41" s="6" t="s">
        <v>62</v>
      </c>
      <c r="D41" s="6">
        <f>D39-(D39*21/100)-IF(D39&lt;1020000,D39*4.5/100,51000)-IF(D39&lt;100000,1500,0+IF(D39&lt;200000,3000,0+IF(D39&lt;500000,5500,0+IF(D39&lt;1000000,8500,0))))</f>
        <v>66499.875</v>
      </c>
      <c r="E41" s="6">
        <f t="shared" ref="E41:N41" si="25">E39-(E39*21/100)-IF(E39&lt;1020000,E39*4.5/100,51000)-IF(E39&lt;100000,1500,0+IF(E39&lt;200000,3000,0+IF(E39&lt;500000,5500,0+IF(E39&lt;1000000,8500,0))))</f>
        <v>72882.421999999991</v>
      </c>
      <c r="F41" s="6">
        <f t="shared" si="25"/>
        <v>85200.997000000003</v>
      </c>
      <c r="G41" s="6">
        <f t="shared" si="25"/>
        <v>99490.544000000009</v>
      </c>
      <c r="H41" s="6">
        <f t="shared" si="25"/>
        <v>116736.54900000001</v>
      </c>
      <c r="I41" s="6">
        <f t="shared" si="25"/>
        <v>136446.269</v>
      </c>
      <c r="J41" s="6">
        <f t="shared" si="25"/>
        <v>163018.106</v>
      </c>
      <c r="K41" s="6">
        <f t="shared" si="25"/>
        <v>198495.60199999998</v>
      </c>
      <c r="L41" s="6">
        <f t="shared" si="25"/>
        <v>241364.24299999996</v>
      </c>
      <c r="M41" s="6">
        <f t="shared" si="25"/>
        <v>294580.48699999996</v>
      </c>
      <c r="N41" s="6">
        <f t="shared" si="25"/>
        <v>359622.56299999997</v>
      </c>
    </row>
    <row r="42" spans="1:14" ht="93.95" customHeight="1" x14ac:dyDescent="0.25">
      <c r="A42" s="8"/>
      <c r="B42" s="46"/>
      <c r="C42" s="6" t="s">
        <v>60</v>
      </c>
      <c r="D42" s="6">
        <f>D39-(D39*21/100)-IF(D39&lt;100000,1500,0+IF(D39&lt;200000,3000,0+IF(D39&lt;500000,5500,0+IF(D39&lt;1000000,8500,0))))</f>
        <v>70607.25</v>
      </c>
      <c r="E42" s="6">
        <f>E39-(E39*21/100)-IF(E39&lt;100000,1500,0+IF(E39&lt;200000,3000,0+IF(E39&lt;500000,5500,0+IF(E39&lt;1000000,8500,0))))</f>
        <v>77465.923999999999</v>
      </c>
      <c r="F42" s="6">
        <f t="shared" ref="F42:N42" si="26">F39-(F39*21/100)-IF(F39&lt;100000,1500,0+IF(F39&lt;200000,3000,0+IF(F39&lt;500000,5500,0+IF(F39&lt;1000000,8500,0))))</f>
        <v>90528.574000000008</v>
      </c>
      <c r="G42" s="6">
        <f t="shared" si="26"/>
        <v>105681.24800000001</v>
      </c>
      <c r="H42" s="6">
        <f t="shared" si="26"/>
        <v>123968.95800000001</v>
      </c>
      <c r="I42" s="6">
        <f t="shared" si="26"/>
        <v>144869.198</v>
      </c>
      <c r="J42" s="6">
        <f t="shared" si="26"/>
        <v>173197.052</v>
      </c>
      <c r="K42" s="6">
        <f t="shared" si="26"/>
        <v>210817.484</v>
      </c>
      <c r="L42" s="6">
        <f t="shared" si="26"/>
        <v>256275.50599999996</v>
      </c>
      <c r="M42" s="6">
        <f t="shared" si="26"/>
        <v>312706.15399999998</v>
      </c>
      <c r="N42" s="6">
        <f t="shared" si="26"/>
        <v>381676.946</v>
      </c>
    </row>
    <row r="43" spans="1:14" ht="93.95" customHeight="1" x14ac:dyDescent="0.25">
      <c r="A43" s="28" t="s">
        <v>73</v>
      </c>
      <c r="B43" s="49"/>
      <c r="C43" s="30"/>
      <c r="D43" s="30">
        <v>91275</v>
      </c>
      <c r="E43" s="30">
        <v>98548.6</v>
      </c>
      <c r="F43" s="30">
        <v>114422.2</v>
      </c>
      <c r="G43" s="30">
        <v>133602.79999999999</v>
      </c>
      <c r="H43" s="30">
        <v>155429</v>
      </c>
      <c r="I43" s="30">
        <v>181885</v>
      </c>
      <c r="J43" s="30">
        <v>218923.4</v>
      </c>
      <c r="K43" s="30">
        <v>265221.39999999997</v>
      </c>
      <c r="L43" s="30">
        <v>321440.40000000002</v>
      </c>
      <c r="M43" s="30">
        <v>389564.6</v>
      </c>
      <c r="N43" s="30">
        <v>474223.8</v>
      </c>
    </row>
    <row r="44" spans="1:14" ht="93.95" customHeight="1" x14ac:dyDescent="0.25">
      <c r="A44" s="8"/>
      <c r="B44" s="46"/>
      <c r="C44" s="6" t="s">
        <v>61</v>
      </c>
      <c r="D44" s="6">
        <f>D43-(D43*21/100)-IF(D43&lt;500000,D43*4.5/100,(D43*10/100-27500))-IF(D43&lt;100000,1500,0+IF(D43&lt;200000,3000,0+IF(D43&lt;500000,5500,0+IF(D43&lt;1000000,8500,0))))</f>
        <v>66499.875</v>
      </c>
      <c r="E44" s="6">
        <f>E43-(E43*21/100)-IF(E43&lt;500000,E43*4.5/100,(E43*10/100-27500))-IF(E43&lt;100000,1500,0+IF(E43&lt;200000,3000,0+IF(E43&lt;500000,5500,0+IF(E43&lt;1000000,8500,0))))</f>
        <v>71918.706999999995</v>
      </c>
      <c r="F44" s="6">
        <f t="shared" ref="F44:N44" si="27">F43-(F43*21/100)-IF(F43&lt;500000,F43*4.5/100,(F43*10/100-27500))-IF(F43&lt;100000,1500,0+IF(F43&lt;200000,3000,0+IF(F43&lt;500000,5500,0+IF(F43&lt;1000000,8500,0))))</f>
        <v>82244.539000000004</v>
      </c>
      <c r="G44" s="6">
        <f t="shared" si="27"/>
        <v>96534.085999999981</v>
      </c>
      <c r="H44" s="6">
        <f t="shared" si="27"/>
        <v>112794.60500000001</v>
      </c>
      <c r="I44" s="6">
        <f t="shared" si="27"/>
        <v>132504.32499999998</v>
      </c>
      <c r="J44" s="6">
        <f t="shared" si="27"/>
        <v>157597.93300000002</v>
      </c>
      <c r="K44" s="6">
        <f t="shared" si="27"/>
        <v>192089.94299999997</v>
      </c>
      <c r="L44" s="6">
        <f t="shared" si="27"/>
        <v>233973.09800000003</v>
      </c>
      <c r="M44" s="6">
        <f t="shared" si="27"/>
        <v>284725.62699999998</v>
      </c>
      <c r="N44" s="6">
        <f t="shared" si="27"/>
        <v>347796.73100000003</v>
      </c>
    </row>
    <row r="45" spans="1:14" ht="93.95" customHeight="1" x14ac:dyDescent="0.25">
      <c r="A45" s="8"/>
      <c r="B45" s="46"/>
      <c r="C45" s="6" t="s">
        <v>62</v>
      </c>
      <c r="D45" s="6">
        <f>D43-(D43*21/100)-IF(D43&lt;1020000,D43*4.5/100,51000)-IF(D43&lt;100000,1500,0+IF(D43&lt;200000,3000,0+IF(D43&lt;500000,5500,0+IF(D43&lt;1000000,8500,0))))</f>
        <v>66499.875</v>
      </c>
      <c r="E45" s="6">
        <f t="shared" ref="E45:N45" si="28">E43-(E43*21/100)-IF(E43&lt;1020000,E43*4.5/100,51000)-IF(E43&lt;100000,1500,0+IF(E43&lt;200000,3000,0+IF(E43&lt;500000,5500,0+IF(E43&lt;1000000,8500,0))))</f>
        <v>71918.706999999995</v>
      </c>
      <c r="F45" s="6">
        <f t="shared" si="28"/>
        <v>82244.539000000004</v>
      </c>
      <c r="G45" s="6">
        <f t="shared" si="28"/>
        <v>96534.085999999981</v>
      </c>
      <c r="H45" s="6">
        <f t="shared" si="28"/>
        <v>112794.60500000001</v>
      </c>
      <c r="I45" s="6">
        <f t="shared" si="28"/>
        <v>132504.32499999998</v>
      </c>
      <c r="J45" s="6">
        <f t="shared" si="28"/>
        <v>157597.93300000002</v>
      </c>
      <c r="K45" s="6">
        <f t="shared" si="28"/>
        <v>192089.94299999997</v>
      </c>
      <c r="L45" s="6">
        <f t="shared" si="28"/>
        <v>233973.09800000003</v>
      </c>
      <c r="M45" s="6">
        <f t="shared" si="28"/>
        <v>284725.62699999998</v>
      </c>
      <c r="N45" s="6">
        <f t="shared" si="28"/>
        <v>347796.73100000003</v>
      </c>
    </row>
    <row r="46" spans="1:14" ht="93.95" customHeight="1" x14ac:dyDescent="0.25">
      <c r="A46" s="8"/>
      <c r="B46" s="46"/>
      <c r="C46" s="6" t="s">
        <v>60</v>
      </c>
      <c r="D46" s="6">
        <f>D43-(D43*21/100)-IF(D43&lt;100000,1500,0+IF(D43&lt;200000,3000,0+IF(D43&lt;500000,5500,0+IF(D43&lt;1000000,8500,0))))</f>
        <v>70607.25</v>
      </c>
      <c r="E46" s="6">
        <f>E43-(E43*21/100)-IF(E43&lt;100000,1500,0+IF(E43&lt;200000,3000,0+IF(E43&lt;500000,5500,0+IF(E43&lt;1000000,8500,0))))</f>
        <v>76353.394</v>
      </c>
      <c r="F46" s="6">
        <f t="shared" ref="F46:N46" si="29">F43-(F43*21/100)-IF(F43&lt;100000,1500,0+IF(F43&lt;200000,3000,0+IF(F43&lt;500000,5500,0+IF(F43&lt;1000000,8500,0))))</f>
        <v>87393.538</v>
      </c>
      <c r="G46" s="6">
        <f t="shared" si="29"/>
        <v>102546.21199999998</v>
      </c>
      <c r="H46" s="6">
        <f t="shared" si="29"/>
        <v>119788.91</v>
      </c>
      <c r="I46" s="6">
        <f t="shared" si="29"/>
        <v>140689.15</v>
      </c>
      <c r="J46" s="6">
        <f t="shared" si="29"/>
        <v>167449.486</v>
      </c>
      <c r="K46" s="6">
        <f t="shared" si="29"/>
        <v>204024.90599999996</v>
      </c>
      <c r="L46" s="6">
        <f t="shared" si="29"/>
        <v>248437.91600000003</v>
      </c>
      <c r="M46" s="6">
        <f t="shared" si="29"/>
        <v>302256.03399999999</v>
      </c>
      <c r="N46" s="6">
        <f t="shared" si="29"/>
        <v>369136.80200000003</v>
      </c>
    </row>
    <row r="47" spans="1:14" ht="93.95" customHeight="1" x14ac:dyDescent="0.25">
      <c r="A47" s="28" t="s">
        <v>75</v>
      </c>
      <c r="B47" s="49"/>
      <c r="C47" s="30"/>
      <c r="D47" s="30">
        <v>91275</v>
      </c>
      <c r="E47" s="30">
        <v>95903</v>
      </c>
      <c r="F47" s="30">
        <v>111115.2</v>
      </c>
      <c r="G47" s="30">
        <v>129634.4</v>
      </c>
      <c r="H47" s="30">
        <v>150799.19999999998</v>
      </c>
      <c r="I47" s="30">
        <v>175932.40000000002</v>
      </c>
      <c r="J47" s="30">
        <v>212309.4</v>
      </c>
      <c r="K47" s="30">
        <v>256623.19999999998</v>
      </c>
      <c r="L47" s="30">
        <v>310858</v>
      </c>
      <c r="M47" s="30">
        <v>377659.4</v>
      </c>
      <c r="N47" s="30">
        <v>459011.60000000003</v>
      </c>
    </row>
    <row r="48" spans="1:14" ht="93.95" customHeight="1" x14ac:dyDescent="0.25">
      <c r="A48" s="8"/>
      <c r="B48" s="46"/>
      <c r="C48" s="6" t="s">
        <v>61</v>
      </c>
      <c r="D48" s="6">
        <f>D47-(D47*21/100)-IF(D47&lt;500000,D47*4.5/100,(D47*10/100-27500))-IF(D47&lt;100000,1500,0+IF(D47&lt;200000,3000,0+IF(D47&lt;500000,5500,0+IF(D47&lt;1000000,8500,0))))</f>
        <v>66499.875</v>
      </c>
      <c r="E48" s="6">
        <f>E47-(E47*21/100)-IF(E47&lt;500000,E47*4.5/100,(E47*10/100-27500))-IF(E47&lt;100000,1500,0+IF(E47&lt;200000,3000,0+IF(E47&lt;500000,5500,0+IF(E47&lt;1000000,8500,0))))</f>
        <v>69947.735000000001</v>
      </c>
      <c r="F48" s="6">
        <f t="shared" ref="F48:N48" si="30">F47-(F47*21/100)-IF(F47&lt;500000,F47*4.5/100,(F47*10/100-27500))-IF(F47&lt;100000,1500,0+IF(F47&lt;200000,3000,0+IF(F47&lt;500000,5500,0+IF(F47&lt;1000000,8500,0))))</f>
        <v>79780.824000000008</v>
      </c>
      <c r="G48" s="6">
        <f t="shared" si="30"/>
        <v>93577.627999999997</v>
      </c>
      <c r="H48" s="6">
        <f t="shared" si="30"/>
        <v>109345.40399999999</v>
      </c>
      <c r="I48" s="6">
        <f t="shared" si="30"/>
        <v>128069.63800000002</v>
      </c>
      <c r="J48" s="6">
        <f t="shared" si="30"/>
        <v>152670.503</v>
      </c>
      <c r="K48" s="6">
        <f t="shared" si="30"/>
        <v>185684.28399999999</v>
      </c>
      <c r="L48" s="6">
        <f t="shared" si="30"/>
        <v>226089.21000000002</v>
      </c>
      <c r="M48" s="6">
        <f t="shared" si="30"/>
        <v>275856.25300000003</v>
      </c>
      <c r="N48" s="6">
        <f t="shared" si="30"/>
        <v>336463.64199999999</v>
      </c>
    </row>
    <row r="49" spans="1:16" ht="93.95" customHeight="1" x14ac:dyDescent="0.25">
      <c r="A49" s="8"/>
      <c r="B49" s="46"/>
      <c r="C49" s="6" t="s">
        <v>62</v>
      </c>
      <c r="D49" s="6">
        <f>D47-(D47*21/100)-IF(D47&lt;1020000,D47*4.5/100,51000)-IF(D47&lt;100000,1500,0+IF(D47&lt;200000,3000,0+IF(D47&lt;500000,5500,0+IF(D47&lt;1000000,8500,0))))</f>
        <v>66499.875</v>
      </c>
      <c r="E49" s="6">
        <f t="shared" ref="E49:N49" si="31">E47-(E47*21/100)-IF(E47&lt;1020000,E47*4.5/100,51000)-IF(E47&lt;100000,1500,0+IF(E47&lt;200000,3000,0+IF(E47&lt;500000,5500,0+IF(E47&lt;1000000,8500,0))))</f>
        <v>69947.735000000001</v>
      </c>
      <c r="F49" s="6">
        <f t="shared" si="31"/>
        <v>79780.824000000008</v>
      </c>
      <c r="G49" s="6">
        <f t="shared" si="31"/>
        <v>93577.627999999997</v>
      </c>
      <c r="H49" s="6">
        <f t="shared" si="31"/>
        <v>109345.40399999999</v>
      </c>
      <c r="I49" s="6">
        <f t="shared" si="31"/>
        <v>128069.63800000002</v>
      </c>
      <c r="J49" s="6">
        <f t="shared" si="31"/>
        <v>152670.503</v>
      </c>
      <c r="K49" s="6">
        <f t="shared" si="31"/>
        <v>185684.28399999999</v>
      </c>
      <c r="L49" s="6">
        <f t="shared" si="31"/>
        <v>226089.21000000002</v>
      </c>
      <c r="M49" s="6">
        <f t="shared" si="31"/>
        <v>275856.25300000003</v>
      </c>
      <c r="N49" s="6">
        <f t="shared" si="31"/>
        <v>336463.64199999999</v>
      </c>
    </row>
    <row r="50" spans="1:16" ht="93.95" customHeight="1" x14ac:dyDescent="0.25">
      <c r="A50" s="8"/>
      <c r="B50" s="47"/>
      <c r="C50" s="6" t="s">
        <v>60</v>
      </c>
      <c r="D50" s="6">
        <f>D47-(D47*21/100)-IF(D47&lt;100000,1500,0+IF(D47&lt;200000,3000,0+IF(D47&lt;500000,5500,0+IF(D47&lt;1000000,8500,0))))</f>
        <v>70607.25</v>
      </c>
      <c r="E50" s="6">
        <f>E47-(E47*21/100)-IF(E47&lt;100000,1500,0+IF(E47&lt;200000,3000,0+IF(E47&lt;500000,5500,0+IF(E47&lt;1000000,8500,0))))</f>
        <v>74263.37</v>
      </c>
      <c r="F50" s="6">
        <f t="shared" ref="F50:N50" si="32">F47-(F47*21/100)-IF(F47&lt;100000,1500,0+IF(F47&lt;200000,3000,0+IF(F47&lt;500000,5500,0+IF(F47&lt;1000000,8500,0))))</f>
        <v>84781.008000000002</v>
      </c>
      <c r="G50" s="6">
        <f t="shared" si="32"/>
        <v>99411.175999999992</v>
      </c>
      <c r="H50" s="6">
        <f t="shared" si="32"/>
        <v>116131.36799999999</v>
      </c>
      <c r="I50" s="6">
        <f t="shared" si="32"/>
        <v>135986.59600000002</v>
      </c>
      <c r="J50" s="6">
        <f t="shared" si="32"/>
        <v>162224.42600000001</v>
      </c>
      <c r="K50" s="6">
        <f t="shared" si="32"/>
        <v>197232.32799999998</v>
      </c>
      <c r="L50" s="6">
        <f t="shared" si="32"/>
        <v>240077.82</v>
      </c>
      <c r="M50" s="6">
        <f t="shared" si="32"/>
        <v>292850.92600000004</v>
      </c>
      <c r="N50" s="6">
        <f t="shared" si="32"/>
        <v>357119.16399999999</v>
      </c>
    </row>
    <row r="53" spans="1:16" ht="15" customHeight="1" x14ac:dyDescent="0.25">
      <c r="A53" s="176" t="s">
        <v>14</v>
      </c>
      <c r="B53" s="176"/>
      <c r="C53" s="176"/>
      <c r="D53" s="176"/>
      <c r="E53" s="176"/>
      <c r="F53" s="176"/>
      <c r="G53" s="176"/>
      <c r="H53" s="176"/>
      <c r="I53" s="176"/>
      <c r="J53" s="176"/>
      <c r="K53" s="176"/>
      <c r="L53" s="176"/>
      <c r="M53" s="176"/>
      <c r="N53" s="176"/>
      <c r="O53" s="176"/>
      <c r="P53" s="176"/>
    </row>
    <row r="54" spans="1:16" ht="85.5" customHeight="1" x14ac:dyDescent="0.25">
      <c r="A54" s="182" t="s">
        <v>25</v>
      </c>
      <c r="B54" s="182" t="s">
        <v>3</v>
      </c>
      <c r="C54" s="177" t="s">
        <v>63</v>
      </c>
      <c r="D54" s="178" t="s">
        <v>15</v>
      </c>
      <c r="E54" s="179"/>
      <c r="F54" s="179"/>
      <c r="G54" s="179"/>
      <c r="H54" s="179"/>
      <c r="I54" s="179"/>
      <c r="J54" s="179"/>
      <c r="K54" s="179"/>
      <c r="L54" s="180"/>
      <c r="M54" s="181" t="s">
        <v>16</v>
      </c>
      <c r="N54" s="181"/>
      <c r="O54" s="181"/>
      <c r="P54" s="181"/>
    </row>
    <row r="55" spans="1:16" ht="93.95" customHeight="1" x14ac:dyDescent="0.25">
      <c r="A55" s="182"/>
      <c r="B55" s="182"/>
      <c r="C55" s="172"/>
      <c r="D55" s="26" t="s">
        <v>17</v>
      </c>
      <c r="E55" s="26" t="s">
        <v>18</v>
      </c>
      <c r="F55" s="26" t="s">
        <v>19</v>
      </c>
      <c r="G55" s="26" t="s">
        <v>20</v>
      </c>
      <c r="H55" s="26" t="s">
        <v>21</v>
      </c>
      <c r="I55" s="26" t="s">
        <v>8</v>
      </c>
      <c r="J55" s="26" t="s">
        <v>22</v>
      </c>
      <c r="K55" s="26" t="s">
        <v>23</v>
      </c>
      <c r="L55" s="26" t="s">
        <v>20</v>
      </c>
      <c r="M55" s="26" t="s">
        <v>21</v>
      </c>
      <c r="N55" s="26" t="s">
        <v>8</v>
      </c>
      <c r="O55" s="26" t="s">
        <v>22</v>
      </c>
      <c r="P55" s="26" t="s">
        <v>23</v>
      </c>
    </row>
    <row r="56" spans="1:16" s="1" customFormat="1" ht="93.95" customHeight="1" x14ac:dyDescent="0.25">
      <c r="A56" s="38" t="s">
        <v>64</v>
      </c>
      <c r="B56" s="39" t="s">
        <v>9</v>
      </c>
      <c r="C56" s="38"/>
      <c r="D56" s="38">
        <v>111115.2</v>
      </c>
      <c r="E56" s="38">
        <v>128973</v>
      </c>
      <c r="F56" s="38">
        <v>150799.19999999998</v>
      </c>
      <c r="G56" s="38">
        <v>175932.40000000002</v>
      </c>
      <c r="H56" s="38">
        <v>205695.4</v>
      </c>
      <c r="I56" s="38">
        <v>240749.6</v>
      </c>
      <c r="J56" s="38">
        <v>291016</v>
      </c>
      <c r="K56" s="38">
        <v>353187.6</v>
      </c>
      <c r="L56" s="38">
        <v>291016</v>
      </c>
      <c r="M56" s="38">
        <v>353187.6</v>
      </c>
      <c r="N56" s="38">
        <v>429248.60000000003</v>
      </c>
      <c r="O56" s="38">
        <v>523167.4</v>
      </c>
      <c r="P56" s="38">
        <v>638251</v>
      </c>
    </row>
    <row r="57" spans="1:16" s="1" customFormat="1" ht="93.95" customHeight="1" x14ac:dyDescent="0.25">
      <c r="A57" s="3"/>
      <c r="B57" s="4"/>
      <c r="C57" s="3" t="s">
        <v>61</v>
      </c>
      <c r="D57" s="21">
        <f>D56-(D56*21/100)-IF(D56&lt;500000,D56*4.5/100,(D56*10/100-27500))-IF(D56&lt;100000,1500,0+IF(D56&lt;200000,3000,0+IF(D56&lt;500000,5500,0+IF(D56&lt;1000000,8500,0))))</f>
        <v>79780.824000000008</v>
      </c>
      <c r="E57" s="3">
        <f>E56-(E56*21/100)-IF(E56&lt;500000,E56*4.5/100,(E56*10/100-27500))-IF(E56&lt;100000,1500,0+IF(E56&lt;200000,3000,0+IF(E56&lt;500000,5500,0+IF(E56&lt;1000000,8500,0))))</f>
        <v>93084.884999999995</v>
      </c>
      <c r="F57" s="3">
        <f t="shared" ref="F57:P57" si="33">F56-(F56*21/100)-IF(F56&lt;500000,F56*4.5/100,(F56*10/100-27500))-IF(F56&lt;100000,1500,0+IF(F56&lt;200000,3000,0+IF(F56&lt;500000,5500,0+IF(F56&lt;1000000,8500,0))))</f>
        <v>109345.40399999999</v>
      </c>
      <c r="G57" s="3">
        <f t="shared" si="33"/>
        <v>128069.63800000002</v>
      </c>
      <c r="H57" s="3">
        <f t="shared" si="33"/>
        <v>147743.073</v>
      </c>
      <c r="I57" s="3">
        <f t="shared" si="33"/>
        <v>173858.45200000002</v>
      </c>
      <c r="J57" s="3">
        <f t="shared" si="33"/>
        <v>211306.92</v>
      </c>
      <c r="K57" s="3">
        <f t="shared" si="33"/>
        <v>257624.76199999999</v>
      </c>
      <c r="L57" s="3">
        <f t="shared" si="33"/>
        <v>211306.92</v>
      </c>
      <c r="M57" s="3">
        <f t="shared" si="33"/>
        <v>257624.76199999999</v>
      </c>
      <c r="N57" s="3">
        <f t="shared" si="33"/>
        <v>314290.20700000005</v>
      </c>
      <c r="O57" s="3">
        <f t="shared" si="33"/>
        <v>379985.50600000005</v>
      </c>
      <c r="P57" s="3">
        <f t="shared" si="33"/>
        <v>459393.19000000006</v>
      </c>
    </row>
    <row r="58" spans="1:16" s="1" customFormat="1" ht="93.95" customHeight="1" x14ac:dyDescent="0.25">
      <c r="A58" s="3"/>
      <c r="B58" s="4"/>
      <c r="C58" s="3" t="s">
        <v>61</v>
      </c>
      <c r="D58" s="21">
        <f>D56-(D56*21/100)-IF(D56&lt;1020000,D56*4.5/100,51000)-IF(D56&lt;100000,1500,0+IF(D56&lt;200000,3000,0+IF(D56&lt;500000,5500,0+IF(D56&lt;1000000,8500,0))))</f>
        <v>79780.824000000008</v>
      </c>
      <c r="E58" s="27">
        <f t="shared" ref="E58:P58" si="34">E56-(E56*21/100)-IF(E56&lt;1020000,E56*4.5/100,51000)-IF(E56&lt;100000,1500,0+IF(E56&lt;200000,3000,0+IF(E56&lt;500000,5500,0+IF(E56&lt;1000000,8500,0))))</f>
        <v>93084.884999999995</v>
      </c>
      <c r="F58" s="27">
        <f t="shared" si="34"/>
        <v>109345.40399999999</v>
      </c>
      <c r="G58" s="27">
        <f t="shared" si="34"/>
        <v>128069.63800000002</v>
      </c>
      <c r="H58" s="27">
        <f t="shared" si="34"/>
        <v>147743.073</v>
      </c>
      <c r="I58" s="27">
        <f t="shared" si="34"/>
        <v>173858.45200000002</v>
      </c>
      <c r="J58" s="27">
        <f t="shared" si="34"/>
        <v>211306.92</v>
      </c>
      <c r="K58" s="27">
        <f t="shared" si="34"/>
        <v>257624.76199999999</v>
      </c>
      <c r="L58" s="27">
        <f t="shared" si="34"/>
        <v>211306.92</v>
      </c>
      <c r="M58" s="27">
        <f t="shared" si="34"/>
        <v>257624.76199999999</v>
      </c>
      <c r="N58" s="27">
        <f t="shared" si="34"/>
        <v>314290.20700000005</v>
      </c>
      <c r="O58" s="27">
        <f t="shared" si="34"/>
        <v>381259.71300000005</v>
      </c>
      <c r="P58" s="27">
        <f t="shared" si="34"/>
        <v>466996.99500000005</v>
      </c>
    </row>
    <row r="59" spans="1:16" s="1" customFormat="1" ht="93.95" customHeight="1" x14ac:dyDescent="0.25">
      <c r="A59" s="3"/>
      <c r="B59" s="4"/>
      <c r="C59" s="3" t="s">
        <v>61</v>
      </c>
      <c r="D59" s="21">
        <f>D56-(D56*21/100)-IF(D56&lt;100000,1500,0+IF(D56&lt;200000,3000,0+IF(D56&lt;500000,5500,0+IF(D56&lt;1000000,8500,0))))</f>
        <v>84781.008000000002</v>
      </c>
      <c r="E59" s="3">
        <f>E56-(E56*21/100)-IF(E56&lt;100000,1500,0+IF(E56&lt;200000,3000,0+IF(E56&lt;500000,5500,0+IF(E56&lt;1000000,8500,0))))</f>
        <v>98888.67</v>
      </c>
      <c r="F59" s="3">
        <f t="shared" ref="F59:P59" si="35">F56-(F56*21/100)-IF(F56&lt;100000,1500,0+IF(F56&lt;200000,3000,0+IF(F56&lt;500000,5500,0+IF(F56&lt;1000000,8500,0))))</f>
        <v>116131.36799999999</v>
      </c>
      <c r="G59" s="3">
        <f t="shared" si="35"/>
        <v>135986.59600000002</v>
      </c>
      <c r="H59" s="3">
        <f t="shared" si="35"/>
        <v>156999.36600000001</v>
      </c>
      <c r="I59" s="3">
        <f t="shared" si="35"/>
        <v>184692.18400000001</v>
      </c>
      <c r="J59" s="3">
        <f t="shared" si="35"/>
        <v>224402.64</v>
      </c>
      <c r="K59" s="3">
        <f t="shared" si="35"/>
        <v>273518.20399999997</v>
      </c>
      <c r="L59" s="3">
        <f t="shared" si="35"/>
        <v>224402.64</v>
      </c>
      <c r="M59" s="3">
        <f t="shared" si="35"/>
        <v>273518.20399999997</v>
      </c>
      <c r="N59" s="3">
        <f t="shared" si="35"/>
        <v>333606.39400000003</v>
      </c>
      <c r="O59" s="3">
        <f t="shared" si="35"/>
        <v>404802.24600000004</v>
      </c>
      <c r="P59" s="3">
        <f t="shared" si="35"/>
        <v>495718.29000000004</v>
      </c>
    </row>
    <row r="60" spans="1:16" ht="93.95" customHeight="1" x14ac:dyDescent="0.25">
      <c r="A60" s="30" t="s">
        <v>65</v>
      </c>
      <c r="B60" s="42"/>
      <c r="C60" s="30"/>
      <c r="D60" s="30">
        <v>107808.2</v>
      </c>
      <c r="E60" s="30">
        <v>125665</v>
      </c>
      <c r="F60" s="30">
        <v>146169.4</v>
      </c>
      <c r="G60" s="30">
        <v>170641.2</v>
      </c>
      <c r="H60" s="30">
        <v>199081.4</v>
      </c>
      <c r="I60" s="30">
        <v>233474.19999999998</v>
      </c>
      <c r="J60" s="30">
        <v>282417.8</v>
      </c>
      <c r="K60" s="30">
        <v>341943.8</v>
      </c>
      <c r="L60" s="30">
        <v>282417.8</v>
      </c>
      <c r="M60" s="30">
        <v>341943.8</v>
      </c>
      <c r="N60" s="30">
        <v>416020.6</v>
      </c>
      <c r="O60" s="30">
        <v>505971</v>
      </c>
      <c r="P60" s="30">
        <v>617086.19999999995</v>
      </c>
    </row>
    <row r="61" spans="1:16" ht="93.95" customHeight="1" x14ac:dyDescent="0.25">
      <c r="A61" s="2"/>
      <c r="B61" s="40"/>
      <c r="C61" s="2" t="s">
        <v>61</v>
      </c>
      <c r="D61" s="2">
        <f>D60-(D60*21/100)-IF(D60&lt;500000,D60*4.5/100,(D60*10/100-27500))-IF(D60&lt;100000,1500,0+IF(D60&lt;200000,3000,0+IF(D60&lt;500000,5500,0+IF(D60&lt;1000000,8500,0))))</f>
        <v>77317.108999999997</v>
      </c>
      <c r="E61" s="2">
        <f>E60-(E60*21/100)-IF(E60&lt;500000,E60*4.5/100,(E60*10/100-27500))-IF(E60&lt;100000,1500,0+IF(E60&lt;200000,3000,0+IF(E60&lt;500000,5500,0+IF(E60&lt;1000000,8500,0))))</f>
        <v>90620.425000000003</v>
      </c>
      <c r="F61" s="2">
        <f>F60-(F60*21/100)-IF(F60&lt;500000,F60*4.5/100,(F60*10/100-27500))-IF(F60&lt;100000,1500,0+IF(F60&lt;200000,3000,0+IF(F60&lt;500000,5500,0+IF(F60&lt;1000000,8500,0))))</f>
        <v>105896.20300000001</v>
      </c>
      <c r="G61" s="2">
        <f t="shared" ref="G61:P61" si="36">G60-(G60*21/100)-IF(G60&lt;500000,G60*4.5/100,(G60*10/100-27500))-IF(G60&lt;100000,1500,0+IF(G60&lt;200000,3000,0+IF(G60&lt;500000,5500,0+IF(G60&lt;1000000,8500,0))))</f>
        <v>124127.694</v>
      </c>
      <c r="H61" s="2">
        <f t="shared" si="36"/>
        <v>145315.64299999998</v>
      </c>
      <c r="I61" s="2">
        <f t="shared" si="36"/>
        <v>168438.27899999998</v>
      </c>
      <c r="J61" s="2">
        <f t="shared" si="36"/>
        <v>204901.26099999997</v>
      </c>
      <c r="K61" s="2">
        <f t="shared" si="36"/>
        <v>249248.13099999996</v>
      </c>
      <c r="L61" s="2">
        <f t="shared" si="36"/>
        <v>204901.26099999997</v>
      </c>
      <c r="M61" s="2">
        <f t="shared" si="36"/>
        <v>249248.13099999996</v>
      </c>
      <c r="N61" s="2">
        <f t="shared" si="36"/>
        <v>304435.34699999995</v>
      </c>
      <c r="O61" s="2">
        <f t="shared" si="36"/>
        <v>368119.99</v>
      </c>
      <c r="P61" s="2">
        <f t="shared" si="36"/>
        <v>444789.47799999994</v>
      </c>
    </row>
    <row r="62" spans="1:16" ht="93.95" customHeight="1" x14ac:dyDescent="0.25">
      <c r="A62" s="2"/>
      <c r="B62" s="40" t="s">
        <v>10</v>
      </c>
      <c r="C62" s="2" t="s">
        <v>59</v>
      </c>
      <c r="D62" s="2">
        <f>D60-(D60*21/100)-IF(D60&lt;1020000,D60*4.5/100,51000)-IF(D60&lt;100000,1500,0+IF(D60&lt;200000,3000,0+IF(D60&lt;500000,5500,0+IF(D60&lt;1000000,8500,0))))</f>
        <v>77317.108999999997</v>
      </c>
      <c r="E62" s="2">
        <f t="shared" ref="E62:P62" si="37">E60-(E60*21/100)-IF(E60&lt;1020000,E60*4.5/100,51000)-IF(E60&lt;100000,1500,0+IF(E60&lt;200000,3000,0+IF(E60&lt;500000,5500,0+IF(E60&lt;1000000,8500,0))))</f>
        <v>90620.425000000003</v>
      </c>
      <c r="F62" s="2">
        <f t="shared" si="37"/>
        <v>105896.20300000001</v>
      </c>
      <c r="G62" s="2">
        <f t="shared" si="37"/>
        <v>124127.694</v>
      </c>
      <c r="H62" s="2">
        <f t="shared" si="37"/>
        <v>145315.64299999998</v>
      </c>
      <c r="I62" s="2">
        <f t="shared" si="37"/>
        <v>168438.27899999998</v>
      </c>
      <c r="J62" s="2">
        <f t="shared" si="37"/>
        <v>204901.26099999997</v>
      </c>
      <c r="K62" s="2">
        <f t="shared" si="37"/>
        <v>249248.13099999996</v>
      </c>
      <c r="L62" s="2">
        <f t="shared" si="37"/>
        <v>204901.26099999997</v>
      </c>
      <c r="M62" s="2">
        <f t="shared" si="37"/>
        <v>249248.13099999996</v>
      </c>
      <c r="N62" s="2">
        <f t="shared" si="37"/>
        <v>304435.34699999995</v>
      </c>
      <c r="O62" s="2">
        <f t="shared" si="37"/>
        <v>368448.39499999996</v>
      </c>
      <c r="P62" s="2">
        <f t="shared" si="37"/>
        <v>451229.21899999992</v>
      </c>
    </row>
    <row r="63" spans="1:16" ht="93.95" customHeight="1" x14ac:dyDescent="0.25">
      <c r="A63" s="2"/>
      <c r="B63" s="40"/>
      <c r="C63" s="2" t="s">
        <v>60</v>
      </c>
      <c r="D63" s="2">
        <f>D60-(D60*21/100)-IF(D60&lt;100000,1500,0+IF(D60&lt;200000,3000,0+IF(D60&lt;500000,5500,0+IF(D60&lt;1000000,8500,0))))</f>
        <v>82168.478000000003</v>
      </c>
      <c r="E63" s="2">
        <f>E60-(E60*21/100)-IF(E60&lt;100000,1500,0+IF(E60&lt;200000,3000,0+IF(E60&lt;500000,5500,0+IF(E60&lt;1000000,8500,0))))</f>
        <v>96275.35</v>
      </c>
      <c r="F63" s="2">
        <f t="shared" ref="F63:P63" si="38">F60-(F60*21/100)-IF(F60&lt;100000,1500,0+IF(F60&lt;200000,3000,0+IF(F60&lt;500000,5500,0+IF(F60&lt;1000000,8500,0))))</f>
        <v>112473.826</v>
      </c>
      <c r="G63" s="2">
        <f t="shared" si="38"/>
        <v>131806.54800000001</v>
      </c>
      <c r="H63" s="2">
        <f t="shared" si="38"/>
        <v>154274.30599999998</v>
      </c>
      <c r="I63" s="2">
        <f t="shared" si="38"/>
        <v>178944.61799999999</v>
      </c>
      <c r="J63" s="2">
        <f t="shared" si="38"/>
        <v>217610.06199999998</v>
      </c>
      <c r="K63" s="2">
        <f t="shared" si="38"/>
        <v>264635.60199999996</v>
      </c>
      <c r="L63" s="2">
        <f t="shared" si="38"/>
        <v>217610.06199999998</v>
      </c>
      <c r="M63" s="2">
        <f t="shared" si="38"/>
        <v>264635.60199999996</v>
      </c>
      <c r="N63" s="2">
        <f t="shared" si="38"/>
        <v>323156.27399999998</v>
      </c>
      <c r="O63" s="2">
        <f t="shared" si="38"/>
        <v>391217.08999999997</v>
      </c>
      <c r="P63" s="2">
        <f t="shared" si="38"/>
        <v>478998.09799999994</v>
      </c>
    </row>
    <row r="64" spans="1:16" ht="93.95" customHeight="1" x14ac:dyDescent="0.25">
      <c r="A64" s="30" t="s">
        <v>66</v>
      </c>
      <c r="B64" s="43"/>
      <c r="C64" s="30"/>
      <c r="D64" s="30">
        <v>104501.20000000001</v>
      </c>
      <c r="E64" s="30">
        <v>121697.60000000001</v>
      </c>
      <c r="F64" s="30">
        <v>141539.6</v>
      </c>
      <c r="G64" s="30">
        <v>165350</v>
      </c>
      <c r="H64" s="30">
        <v>193128.8</v>
      </c>
      <c r="I64" s="30">
        <v>226198.8</v>
      </c>
      <c r="J64" s="30">
        <v>273158.2</v>
      </c>
      <c r="K64" s="30">
        <v>331361.39999999997</v>
      </c>
      <c r="L64" s="30">
        <v>273158.2</v>
      </c>
      <c r="M64" s="30">
        <v>331361.39999999997</v>
      </c>
      <c r="N64" s="30">
        <v>402792.6</v>
      </c>
      <c r="O64" s="30">
        <v>490097.4</v>
      </c>
      <c r="P64" s="30">
        <v>597244.19999999995</v>
      </c>
    </row>
    <row r="65" spans="1:16" ht="93.95" customHeight="1" x14ac:dyDescent="0.25">
      <c r="A65" s="2"/>
      <c r="B65" s="40"/>
      <c r="C65" s="2" t="s">
        <v>61</v>
      </c>
      <c r="D65" s="2">
        <f>D64-(D64*21/100)-IF(D64&lt;500000,D64*4.5/100,(D64*10/100-27500))-IF(D64&lt;100000,1500,0+IF(D64&lt;200000,3000,0+IF(D64&lt;500000,5500,0+IF(D64&lt;1000000,8500,0))))</f>
        <v>74853.394</v>
      </c>
      <c r="E65" s="2">
        <f>E64-(E64*21/100)-IF(E64&lt;500000,E64*4.5/100,(E64*10/100-27500))-IF(E64&lt;100000,1500,0+IF(E64&lt;200000,3000,0+IF(E64&lt;500000,5500,0+IF(E64&lt;1000000,8500,0))))</f>
        <v>87664.712</v>
      </c>
      <c r="F65" s="2">
        <f t="shared" ref="F65:P65" si="39">F64-(F64*21/100)-IF(F64&lt;500000,F64*4.5/100,(F64*10/100-27500))-IF(F64&lt;100000,1500,0+IF(F64&lt;200000,3000,0+IF(F64&lt;500000,5500,0+IF(F64&lt;1000000,8500,0))))</f>
        <v>102447.00199999999</v>
      </c>
      <c r="G65" s="2">
        <f t="shared" si="39"/>
        <v>120185.75</v>
      </c>
      <c r="H65" s="2">
        <f t="shared" si="39"/>
        <v>140880.95599999998</v>
      </c>
      <c r="I65" s="2">
        <f t="shared" si="39"/>
        <v>163018.106</v>
      </c>
      <c r="J65" s="2">
        <f t="shared" si="39"/>
        <v>198002.859</v>
      </c>
      <c r="K65" s="2">
        <f t="shared" si="39"/>
        <v>241364.24299999996</v>
      </c>
      <c r="L65" s="2">
        <f t="shared" si="39"/>
        <v>198002.859</v>
      </c>
      <c r="M65" s="2">
        <f t="shared" si="39"/>
        <v>241364.24299999996</v>
      </c>
      <c r="N65" s="2">
        <f t="shared" si="39"/>
        <v>294580.48699999996</v>
      </c>
      <c r="O65" s="2">
        <f t="shared" si="39"/>
        <v>359622.56299999997</v>
      </c>
      <c r="P65" s="2">
        <f t="shared" si="39"/>
        <v>431098.49799999996</v>
      </c>
    </row>
    <row r="66" spans="1:16" ht="93.95" customHeight="1" x14ac:dyDescent="0.25">
      <c r="A66" s="2"/>
      <c r="B66" s="40"/>
      <c r="C66" s="2" t="s">
        <v>59</v>
      </c>
      <c r="D66" s="2">
        <f>D64-(D64*21/100)-IF(D64&lt;1020000,D64*4.5/100,51000)-IF(D64&lt;100000,1500,0+IF(D64&lt;200000,3000,0+IF(D64&lt;500000,5500,0+IF(D64&lt;1000000,8500,0))))</f>
        <v>74853.394</v>
      </c>
      <c r="E66" s="2">
        <f t="shared" ref="E66:P66" si="40">E64-(E64*21/100)-IF(E64&lt;1020000,E64*4.5/100,51000)-IF(E64&lt;100000,1500,0+IF(E64&lt;200000,3000,0+IF(E64&lt;500000,5500,0+IF(E64&lt;1000000,8500,0))))</f>
        <v>87664.712</v>
      </c>
      <c r="F66" s="2">
        <f t="shared" si="40"/>
        <v>102447.00199999999</v>
      </c>
      <c r="G66" s="2">
        <f t="shared" si="40"/>
        <v>120185.75</v>
      </c>
      <c r="H66" s="2">
        <f t="shared" si="40"/>
        <v>140880.95599999998</v>
      </c>
      <c r="I66" s="2">
        <f t="shared" si="40"/>
        <v>163018.106</v>
      </c>
      <c r="J66" s="2">
        <f t="shared" si="40"/>
        <v>198002.859</v>
      </c>
      <c r="K66" s="2">
        <f t="shared" si="40"/>
        <v>241364.24299999996</v>
      </c>
      <c r="L66" s="2">
        <f t="shared" si="40"/>
        <v>198002.859</v>
      </c>
      <c r="M66" s="2">
        <f t="shared" si="40"/>
        <v>241364.24299999996</v>
      </c>
      <c r="N66" s="2">
        <f t="shared" si="40"/>
        <v>294580.48699999996</v>
      </c>
      <c r="O66" s="2">
        <f t="shared" si="40"/>
        <v>359622.56299999997</v>
      </c>
      <c r="P66" s="2">
        <f t="shared" si="40"/>
        <v>436446.92899999995</v>
      </c>
    </row>
    <row r="67" spans="1:16" ht="93.95" customHeight="1" x14ac:dyDescent="0.25">
      <c r="A67" s="2"/>
      <c r="B67" s="40"/>
      <c r="C67" s="2" t="s">
        <v>60</v>
      </c>
      <c r="D67" s="2">
        <f>D64-(D64*21/100)-IF(D64&lt;100000,1500,0+IF(D64&lt;200000,3000,0+IF(D64&lt;500000,5500,0+IF(D64&lt;1000000,8500,0))))</f>
        <v>79555.948000000004</v>
      </c>
      <c r="E67" s="2">
        <f>E64-(E64*21/100)-IF(E64&lt;100000,1500,0+IF(E64&lt;200000,3000,0+IF(E64&lt;500000,5500,0+IF(E64&lt;1000000,8500,0))))</f>
        <v>93141.104000000007</v>
      </c>
      <c r="F67" s="2">
        <f t="shared" ref="F67:P67" si="41">F64-(F64*21/100)-IF(F64&lt;100000,1500,0+IF(F64&lt;200000,3000,0+IF(F64&lt;500000,5500,0+IF(F64&lt;1000000,8500,0))))</f>
        <v>108816.284</v>
      </c>
      <c r="G67" s="2">
        <f t="shared" si="41"/>
        <v>127626.5</v>
      </c>
      <c r="H67" s="2">
        <f t="shared" si="41"/>
        <v>149571.75199999998</v>
      </c>
      <c r="I67" s="2">
        <f t="shared" si="41"/>
        <v>173197.052</v>
      </c>
      <c r="J67" s="2">
        <f t="shared" si="41"/>
        <v>210294.978</v>
      </c>
      <c r="K67" s="2">
        <f t="shared" si="41"/>
        <v>256275.50599999996</v>
      </c>
      <c r="L67" s="2">
        <f t="shared" si="41"/>
        <v>210294.978</v>
      </c>
      <c r="M67" s="2">
        <f t="shared" si="41"/>
        <v>256275.50599999996</v>
      </c>
      <c r="N67" s="2">
        <f t="shared" si="41"/>
        <v>312706.15399999998</v>
      </c>
      <c r="O67" s="2">
        <f t="shared" si="41"/>
        <v>381676.946</v>
      </c>
      <c r="P67" s="2">
        <f t="shared" si="41"/>
        <v>463322.91799999995</v>
      </c>
    </row>
    <row r="68" spans="1:16" ht="93.95" customHeight="1" x14ac:dyDescent="0.25">
      <c r="A68" s="30" t="s">
        <v>67</v>
      </c>
      <c r="B68" s="44"/>
      <c r="C68" s="30"/>
      <c r="D68" s="30">
        <v>101855.6</v>
      </c>
      <c r="E68" s="30">
        <v>118390.6</v>
      </c>
      <c r="F68" s="30">
        <v>137571.20000000001</v>
      </c>
      <c r="G68" s="30">
        <v>160058.79999999999</v>
      </c>
      <c r="H68" s="30">
        <v>187176.2</v>
      </c>
      <c r="I68" s="30">
        <v>218923.4</v>
      </c>
      <c r="J68" s="30">
        <v>265221.39999999997</v>
      </c>
      <c r="K68" s="30">
        <v>320779</v>
      </c>
      <c r="L68" s="30">
        <v>265221.39999999997</v>
      </c>
      <c r="M68" s="30">
        <v>320779</v>
      </c>
      <c r="N68" s="30">
        <v>389564.6</v>
      </c>
      <c r="O68" s="30">
        <v>474223.8</v>
      </c>
      <c r="P68" s="30">
        <v>578063.6</v>
      </c>
    </row>
    <row r="69" spans="1:16" ht="93.95" customHeight="1" x14ac:dyDescent="0.25">
      <c r="A69" s="2"/>
      <c r="B69" s="5"/>
      <c r="C69" s="2" t="s">
        <v>61</v>
      </c>
      <c r="D69" s="2">
        <f>D68-(D68*21/100)-IF(D68&lt;500000,D68*4.5/100,(D68*10/100-27500))-IF(D68&lt;100000,1500,0+IF(D68&lt;200000,3000,0+IF(D68&lt;500000,5500,0+IF(D68&lt;1000000,8500,0))))</f>
        <v>72882.421999999991</v>
      </c>
      <c r="E69" s="2">
        <f>E68-(E68*21/100)-IF(E68&lt;500000,E68*4.5/100,(E68*10/100-27500))-IF(E68&lt;100000,1500,0+IF(E68&lt;200000,3000,0+IF(E68&lt;500000,5500,0+IF(E68&lt;1000000,8500,0))))</f>
        <v>85200.997000000003</v>
      </c>
      <c r="F69" s="2">
        <f t="shared" ref="F69:P69" si="42">F68-(F68*21/100)-IF(F68&lt;500000,F68*4.5/100,(F68*10/100-27500))-IF(F68&lt;100000,1500,0+IF(F68&lt;200000,3000,0+IF(F68&lt;500000,5500,0+IF(F68&lt;1000000,8500,0))))</f>
        <v>99490.544000000009</v>
      </c>
      <c r="G69" s="2">
        <f t="shared" si="42"/>
        <v>116243.806</v>
      </c>
      <c r="H69" s="2">
        <f t="shared" si="42"/>
        <v>136446.269</v>
      </c>
      <c r="I69" s="2">
        <f t="shared" si="42"/>
        <v>157597.93300000002</v>
      </c>
      <c r="J69" s="2">
        <f t="shared" si="42"/>
        <v>192089.94299999997</v>
      </c>
      <c r="K69" s="2">
        <f t="shared" si="42"/>
        <v>233480.35500000001</v>
      </c>
      <c r="L69" s="2">
        <f t="shared" si="42"/>
        <v>192089.94299999997</v>
      </c>
      <c r="M69" s="2">
        <f t="shared" si="42"/>
        <v>233480.35500000001</v>
      </c>
      <c r="N69" s="2">
        <f t="shared" si="42"/>
        <v>284725.62699999998</v>
      </c>
      <c r="O69" s="2">
        <f t="shared" si="42"/>
        <v>347796.73100000003</v>
      </c>
      <c r="P69" s="2">
        <f t="shared" si="42"/>
        <v>417863.88399999996</v>
      </c>
    </row>
    <row r="70" spans="1:16" ht="93.95" customHeight="1" x14ac:dyDescent="0.25">
      <c r="A70" s="2"/>
      <c r="B70" s="5"/>
      <c r="C70" s="2" t="s">
        <v>59</v>
      </c>
      <c r="D70" s="2">
        <f>D68-(D68*21/100)-IF(D68&lt;1020000,D68*4.5/100,51000)-IF(D68&lt;100000,1500,0+IF(D68&lt;200000,3000,0+IF(D68&lt;500000,5500,0+IF(D68&lt;1000000,8500,0))))</f>
        <v>72882.421999999991</v>
      </c>
      <c r="E70" s="2">
        <f t="shared" ref="E70:P70" si="43">E68-(E68*21/100)-IF(E68&lt;1020000,E68*4.5/100,51000)-IF(E68&lt;100000,1500,0+IF(E68&lt;200000,3000,0+IF(E68&lt;500000,5500,0+IF(E68&lt;1000000,8500,0))))</f>
        <v>85200.997000000003</v>
      </c>
      <c r="F70" s="2">
        <f t="shared" si="43"/>
        <v>99490.544000000009</v>
      </c>
      <c r="G70" s="2">
        <f t="shared" si="43"/>
        <v>116243.806</v>
      </c>
      <c r="H70" s="2">
        <f t="shared" si="43"/>
        <v>136446.269</v>
      </c>
      <c r="I70" s="2">
        <f t="shared" si="43"/>
        <v>157597.93300000002</v>
      </c>
      <c r="J70" s="2">
        <f t="shared" si="43"/>
        <v>192089.94299999997</v>
      </c>
      <c r="K70" s="2">
        <f t="shared" si="43"/>
        <v>233480.35500000001</v>
      </c>
      <c r="L70" s="2">
        <f t="shared" si="43"/>
        <v>192089.94299999997</v>
      </c>
      <c r="M70" s="2">
        <f t="shared" si="43"/>
        <v>233480.35500000001</v>
      </c>
      <c r="N70" s="2">
        <f t="shared" si="43"/>
        <v>284725.62699999998</v>
      </c>
      <c r="O70" s="2">
        <f t="shared" si="43"/>
        <v>347796.73100000003</v>
      </c>
      <c r="P70" s="2">
        <f t="shared" si="43"/>
        <v>422157.38199999993</v>
      </c>
    </row>
    <row r="71" spans="1:16" ht="93.95" customHeight="1" x14ac:dyDescent="0.25">
      <c r="A71" s="2"/>
      <c r="B71" s="5"/>
      <c r="C71" s="2" t="s">
        <v>60</v>
      </c>
      <c r="D71" s="2">
        <f>D68-(D68*21/100)-IF(D68&lt;100000,1500,0+IF(D68&lt;200000,3000,0+IF(D68&lt;500000,5500,0+IF(D68&lt;1000000,8500,0))))</f>
        <v>77465.923999999999</v>
      </c>
      <c r="E71" s="2">
        <f>E68-(E68*21/100)-IF(E68&lt;100000,1500,0+IF(E68&lt;200000,3000,0+IF(E68&lt;500000,5500,0+IF(E68&lt;1000000,8500,0))))</f>
        <v>90528.574000000008</v>
      </c>
      <c r="F71" s="2">
        <f t="shared" ref="F71:P71" si="44">F68-(F68*21/100)-IF(F68&lt;100000,1500,0+IF(F68&lt;200000,3000,0+IF(F68&lt;500000,5500,0+IF(F68&lt;1000000,8500,0))))</f>
        <v>105681.24800000001</v>
      </c>
      <c r="G71" s="2">
        <f t="shared" si="44"/>
        <v>123446.45199999999</v>
      </c>
      <c r="H71" s="2">
        <f t="shared" si="44"/>
        <v>144869.198</v>
      </c>
      <c r="I71" s="2">
        <f t="shared" si="44"/>
        <v>167449.486</v>
      </c>
      <c r="J71" s="2">
        <f t="shared" si="44"/>
        <v>204024.90599999996</v>
      </c>
      <c r="K71" s="2">
        <f t="shared" si="44"/>
        <v>247915.41</v>
      </c>
      <c r="L71" s="2">
        <f t="shared" si="44"/>
        <v>204024.90599999996</v>
      </c>
      <c r="M71" s="2">
        <f t="shared" si="44"/>
        <v>247915.41</v>
      </c>
      <c r="N71" s="2">
        <f t="shared" si="44"/>
        <v>302256.03399999999</v>
      </c>
      <c r="O71" s="2">
        <f t="shared" si="44"/>
        <v>369136.80200000003</v>
      </c>
      <c r="P71" s="2">
        <f t="shared" si="44"/>
        <v>448170.24399999995</v>
      </c>
    </row>
    <row r="72" spans="1:16" ht="93.95" customHeight="1" x14ac:dyDescent="0.25">
      <c r="A72" s="30" t="s">
        <v>68</v>
      </c>
      <c r="B72" s="42"/>
      <c r="C72" s="30"/>
      <c r="D72" s="30">
        <v>98548.6</v>
      </c>
      <c r="E72" s="30">
        <v>114422.2</v>
      </c>
      <c r="F72" s="30">
        <v>133602.79999999999</v>
      </c>
      <c r="G72" s="30">
        <v>155429</v>
      </c>
      <c r="H72" s="30">
        <v>181885</v>
      </c>
      <c r="I72" s="30">
        <v>212309.4</v>
      </c>
      <c r="J72" s="30">
        <v>256623.19999999998</v>
      </c>
      <c r="K72" s="30">
        <v>310858</v>
      </c>
      <c r="L72" s="30">
        <v>256623.19999999998</v>
      </c>
      <c r="M72" s="30">
        <v>310858</v>
      </c>
      <c r="N72" s="30">
        <v>377659.4</v>
      </c>
      <c r="O72" s="30">
        <v>459011.60000000003</v>
      </c>
      <c r="P72" s="30">
        <v>559544.4</v>
      </c>
    </row>
    <row r="73" spans="1:16" ht="93.95" customHeight="1" x14ac:dyDescent="0.25">
      <c r="A73" s="2"/>
      <c r="B73" s="40"/>
      <c r="C73" s="2" t="s">
        <v>61</v>
      </c>
      <c r="D73" s="2">
        <f>D72-(D72*21/100)-IF(D72&lt;500000,D72*4.5/100,(D72*10/100-27500))-IF(D72&lt;100000,1500,0+IF(D72&lt;200000,3000,0+IF(D72&lt;500000,5500,0+IF(D72&lt;1000000,8500,0))))</f>
        <v>71918.706999999995</v>
      </c>
      <c r="E73" s="2">
        <f>E72-(E72*21/100)-IF(E72&lt;500000,E72*4.5/100,(E72*10/100-27500))-IF(E72&lt;100000,1500,0+IF(E72&lt;200000,3000,0+IF(E72&lt;500000,5500,0+IF(E72&lt;1000000,8500,0))))</f>
        <v>82244.539000000004</v>
      </c>
      <c r="F73" s="2">
        <f t="shared" ref="F73:P73" si="45">F72-(F72*21/100)-IF(F72&lt;500000,F72*4.5/100,(F72*10/100-27500))-IF(F72&lt;100000,1500,0+IF(F72&lt;200000,3000,0+IF(F72&lt;500000,5500,0+IF(F72&lt;1000000,8500,0))))</f>
        <v>96534.085999999981</v>
      </c>
      <c r="G73" s="2">
        <f t="shared" si="45"/>
        <v>112794.60500000001</v>
      </c>
      <c r="H73" s="2">
        <f t="shared" si="45"/>
        <v>132504.32499999998</v>
      </c>
      <c r="I73" s="2">
        <f t="shared" si="45"/>
        <v>152670.503</v>
      </c>
      <c r="J73" s="2">
        <f t="shared" si="45"/>
        <v>185684.28399999999</v>
      </c>
      <c r="K73" s="2">
        <f t="shared" si="45"/>
        <v>226089.21000000002</v>
      </c>
      <c r="L73" s="2">
        <f t="shared" si="45"/>
        <v>185684.28399999999</v>
      </c>
      <c r="M73" s="2">
        <f t="shared" si="45"/>
        <v>226089.21000000002</v>
      </c>
      <c r="N73" s="2">
        <f t="shared" si="45"/>
        <v>275856.25300000003</v>
      </c>
      <c r="O73" s="2">
        <f t="shared" si="45"/>
        <v>336463.64199999999</v>
      </c>
      <c r="P73" s="2">
        <f t="shared" si="45"/>
        <v>405085.636</v>
      </c>
    </row>
    <row r="74" spans="1:16" ht="93.95" customHeight="1" x14ac:dyDescent="0.25">
      <c r="A74" s="2"/>
      <c r="B74" s="40" t="s">
        <v>11</v>
      </c>
      <c r="C74" s="2" t="s">
        <v>59</v>
      </c>
      <c r="D74" s="2">
        <f>D72-(D72*21/100)-IF(D72&lt;1020000,D72*4.5/100,51000)-IF(D72&lt;100000,1500,0+IF(D72&lt;200000,3000,0+IF(D72&lt;500000,5500,0+IF(D72&lt;1000000,8500,0))))</f>
        <v>71918.706999999995</v>
      </c>
      <c r="E74" s="2">
        <f t="shared" ref="E74:P74" si="46">E72-(E72*21/100)-IF(E72&lt;1020000,E72*4.5/100,51000)-IF(E72&lt;100000,1500,0+IF(E72&lt;200000,3000,0+IF(E72&lt;500000,5500,0+IF(E72&lt;1000000,8500,0))))</f>
        <v>82244.539000000004</v>
      </c>
      <c r="F74" s="2">
        <f t="shared" si="46"/>
        <v>96534.085999999981</v>
      </c>
      <c r="G74" s="2">
        <f t="shared" si="46"/>
        <v>112794.60500000001</v>
      </c>
      <c r="H74" s="2">
        <f t="shared" si="46"/>
        <v>132504.32499999998</v>
      </c>
      <c r="I74" s="2">
        <f t="shared" si="46"/>
        <v>152670.503</v>
      </c>
      <c r="J74" s="2">
        <f t="shared" si="46"/>
        <v>185684.28399999999</v>
      </c>
      <c r="K74" s="2">
        <f t="shared" si="46"/>
        <v>226089.21000000002</v>
      </c>
      <c r="L74" s="2">
        <f t="shared" si="46"/>
        <v>185684.28399999999</v>
      </c>
      <c r="M74" s="2">
        <f t="shared" si="46"/>
        <v>226089.21000000002</v>
      </c>
      <c r="N74" s="2">
        <f t="shared" si="46"/>
        <v>275856.25300000003</v>
      </c>
      <c r="O74" s="2">
        <f t="shared" si="46"/>
        <v>336463.64199999999</v>
      </c>
      <c r="P74" s="2">
        <f t="shared" si="46"/>
        <v>408360.57799999998</v>
      </c>
    </row>
    <row r="75" spans="1:16" ht="93.95" customHeight="1" x14ac:dyDescent="0.25">
      <c r="A75" s="2"/>
      <c r="B75" s="40"/>
      <c r="C75" s="2" t="s">
        <v>60</v>
      </c>
      <c r="D75" s="2">
        <f>D72-(D72*21/100)-IF(D72&lt;100000,1500,0+IF(D72&lt;200000,3000,0+IF(D72&lt;500000,5500,0+IF(D72&lt;1000000,8500,0))))</f>
        <v>76353.394</v>
      </c>
      <c r="E75" s="2">
        <f>E72-(E72*21/100)-IF(E72&lt;100000,1500,0+IF(E72&lt;200000,3000,0+IF(E72&lt;500000,5500,0+IF(E72&lt;1000000,8500,0))))</f>
        <v>87393.538</v>
      </c>
      <c r="F75" s="2">
        <f t="shared" ref="F75:P75" si="47">F72-(F72*21/100)-IF(F72&lt;100000,1500,0+IF(F72&lt;200000,3000,0+IF(F72&lt;500000,5500,0+IF(F72&lt;1000000,8500,0))))</f>
        <v>102546.21199999998</v>
      </c>
      <c r="G75" s="2">
        <f t="shared" si="47"/>
        <v>119788.91</v>
      </c>
      <c r="H75" s="2">
        <f t="shared" si="47"/>
        <v>140689.15</v>
      </c>
      <c r="I75" s="2">
        <f t="shared" si="47"/>
        <v>162224.42600000001</v>
      </c>
      <c r="J75" s="2">
        <f t="shared" si="47"/>
        <v>197232.32799999998</v>
      </c>
      <c r="K75" s="2">
        <f t="shared" si="47"/>
        <v>240077.82</v>
      </c>
      <c r="L75" s="2">
        <f t="shared" si="47"/>
        <v>197232.32799999998</v>
      </c>
      <c r="M75" s="2">
        <f t="shared" si="47"/>
        <v>240077.82</v>
      </c>
      <c r="N75" s="2">
        <f t="shared" si="47"/>
        <v>292850.92600000004</v>
      </c>
      <c r="O75" s="2">
        <f t="shared" si="47"/>
        <v>357119.16399999999</v>
      </c>
      <c r="P75" s="2">
        <f t="shared" si="47"/>
        <v>433540.076</v>
      </c>
    </row>
    <row r="76" spans="1:16" ht="93.95" customHeight="1" x14ac:dyDescent="0.25">
      <c r="A76" s="30" t="s">
        <v>69</v>
      </c>
      <c r="B76" s="43"/>
      <c r="C76" s="30"/>
      <c r="D76" s="30">
        <v>95903</v>
      </c>
      <c r="E76" s="30">
        <v>111115.2</v>
      </c>
      <c r="F76" s="30">
        <v>129634.4</v>
      </c>
      <c r="G76" s="30">
        <v>150799.19999999998</v>
      </c>
      <c r="H76" s="30">
        <v>175932.40000000002</v>
      </c>
      <c r="I76" s="30">
        <v>205695.4</v>
      </c>
      <c r="J76" s="30">
        <v>248686.4</v>
      </c>
      <c r="K76" s="30">
        <v>300937</v>
      </c>
      <c r="L76" s="30">
        <v>248686.4</v>
      </c>
      <c r="M76" s="30">
        <v>300937</v>
      </c>
      <c r="N76" s="30">
        <v>365092.8</v>
      </c>
      <c r="O76" s="30">
        <v>444460.79999999999</v>
      </c>
      <c r="P76" s="30">
        <v>541025.19999999995</v>
      </c>
    </row>
    <row r="77" spans="1:16" ht="93.95" customHeight="1" x14ac:dyDescent="0.25">
      <c r="A77" s="2"/>
      <c r="B77" s="40"/>
      <c r="C77" s="2" t="s">
        <v>61</v>
      </c>
      <c r="D77" s="2">
        <f>D76-(D76*21/100)-IF(D76&lt;500000,D76*4.5/100,(D76*10/100-27500))-IF(D76&lt;100000,1500,0+IF(D76&lt;200000,3000,0+IF(D76&lt;500000,5500,0+IF(D76&lt;1000000,8500,0))))</f>
        <v>69947.735000000001</v>
      </c>
      <c r="E77" s="2">
        <f>E76-(E76*21/100)-IF(E76&lt;500000,E76*4.5/100,(E76*10/100-27500))-IF(E76&lt;100000,1500,0+IF(E76&lt;200000,3000,0+IF(E76&lt;500000,5500,0+IF(E76&lt;1000000,8500,0))))</f>
        <v>79780.824000000008</v>
      </c>
      <c r="F77" s="2">
        <f t="shared" ref="F77:P77" si="48">F76-(F76*21/100)-IF(F76&lt;500000,F76*4.5/100,(F76*10/100-27500))-IF(F76&lt;100000,1500,0+IF(F76&lt;200000,3000,0+IF(F76&lt;500000,5500,0+IF(F76&lt;1000000,8500,0))))</f>
        <v>93577.627999999997</v>
      </c>
      <c r="G77" s="2">
        <f t="shared" si="48"/>
        <v>109345.40399999999</v>
      </c>
      <c r="H77" s="2">
        <f t="shared" si="48"/>
        <v>128069.63800000002</v>
      </c>
      <c r="I77" s="2">
        <f t="shared" si="48"/>
        <v>147743.073</v>
      </c>
      <c r="J77" s="2">
        <f t="shared" si="48"/>
        <v>179771.36799999999</v>
      </c>
      <c r="K77" s="2">
        <f t="shared" si="48"/>
        <v>218698.065</v>
      </c>
      <c r="L77" s="2">
        <f t="shared" si="48"/>
        <v>179771.36799999999</v>
      </c>
      <c r="M77" s="2">
        <f t="shared" si="48"/>
        <v>218698.065</v>
      </c>
      <c r="N77" s="2">
        <f t="shared" si="48"/>
        <v>266494.136</v>
      </c>
      <c r="O77" s="2">
        <f t="shared" si="48"/>
        <v>325623.29600000003</v>
      </c>
      <c r="P77" s="2">
        <f t="shared" si="48"/>
        <v>392307.38799999992</v>
      </c>
    </row>
    <row r="78" spans="1:16" ht="93.95" customHeight="1" x14ac:dyDescent="0.25">
      <c r="A78" s="2"/>
      <c r="B78" s="40"/>
      <c r="C78" s="2" t="s">
        <v>59</v>
      </c>
      <c r="D78" s="2">
        <f>D76-(D76*21/100)-IF(D76&lt;1020000,D76*4.5/100,51000)-IF(D76&lt;100000,1500,0+IF(D76&lt;200000,3000,0+IF(D76&lt;500000,5500,0+IF(D76&lt;1000000,8500,0))))</f>
        <v>69947.735000000001</v>
      </c>
      <c r="E78" s="2">
        <f t="shared" ref="E78:P78" si="49">E76-(E76*21/100)-IF(E76&lt;1020000,E76*4.5/100,51000)-IF(E76&lt;100000,1500,0+IF(E76&lt;200000,3000,0+IF(E76&lt;500000,5500,0+IF(E76&lt;1000000,8500,0))))</f>
        <v>79780.824000000008</v>
      </c>
      <c r="F78" s="2">
        <f t="shared" si="49"/>
        <v>93577.627999999997</v>
      </c>
      <c r="G78" s="2">
        <f t="shared" si="49"/>
        <v>109345.40399999999</v>
      </c>
      <c r="H78" s="2">
        <f t="shared" si="49"/>
        <v>128069.63800000002</v>
      </c>
      <c r="I78" s="2">
        <f t="shared" si="49"/>
        <v>147743.073</v>
      </c>
      <c r="J78" s="2">
        <f t="shared" si="49"/>
        <v>179771.36799999999</v>
      </c>
      <c r="K78" s="2">
        <f t="shared" si="49"/>
        <v>218698.065</v>
      </c>
      <c r="L78" s="2">
        <f t="shared" si="49"/>
        <v>179771.36799999999</v>
      </c>
      <c r="M78" s="2">
        <f t="shared" si="49"/>
        <v>218698.065</v>
      </c>
      <c r="N78" s="2">
        <f t="shared" si="49"/>
        <v>266494.136</v>
      </c>
      <c r="O78" s="2">
        <f t="shared" si="49"/>
        <v>325623.29600000003</v>
      </c>
      <c r="P78" s="2">
        <f t="shared" si="49"/>
        <v>394563.77399999992</v>
      </c>
    </row>
    <row r="79" spans="1:16" ht="93.95" customHeight="1" x14ac:dyDescent="0.25">
      <c r="A79" s="2"/>
      <c r="B79" s="40"/>
      <c r="C79" s="2" t="s">
        <v>60</v>
      </c>
      <c r="D79" s="2">
        <f>D76-(D76*21/100)-IF(D76&lt;100000,1500,0+IF(D76&lt;200000,3000,0+IF(D76&lt;500000,5500,0+IF(D76&lt;1000000,8500,0))))</f>
        <v>74263.37</v>
      </c>
      <c r="E79" s="2">
        <f>E76-(E76*21/100)-IF(E76&lt;100000,1500,0+IF(E76&lt;200000,3000,0+IF(E76&lt;500000,5500,0+IF(E76&lt;1000000,8500,0))))</f>
        <v>84781.008000000002</v>
      </c>
      <c r="F79" s="2">
        <f t="shared" ref="F79:P79" si="50">F76-(F76*21/100)-IF(F76&lt;100000,1500,0+IF(F76&lt;200000,3000,0+IF(F76&lt;500000,5500,0+IF(F76&lt;1000000,8500,0))))</f>
        <v>99411.175999999992</v>
      </c>
      <c r="G79" s="2">
        <f t="shared" si="50"/>
        <v>116131.36799999999</v>
      </c>
      <c r="H79" s="2">
        <f t="shared" si="50"/>
        <v>135986.59600000002</v>
      </c>
      <c r="I79" s="2">
        <f t="shared" si="50"/>
        <v>156999.36600000001</v>
      </c>
      <c r="J79" s="2">
        <f t="shared" si="50"/>
        <v>190962.25599999999</v>
      </c>
      <c r="K79" s="2">
        <f t="shared" si="50"/>
        <v>232240.23</v>
      </c>
      <c r="L79" s="2">
        <f t="shared" si="50"/>
        <v>190962.25599999999</v>
      </c>
      <c r="M79" s="2">
        <f t="shared" si="50"/>
        <v>232240.23</v>
      </c>
      <c r="N79" s="2">
        <f t="shared" si="50"/>
        <v>282923.31199999998</v>
      </c>
      <c r="O79" s="2">
        <f t="shared" si="50"/>
        <v>345624.03200000001</v>
      </c>
      <c r="P79" s="2">
        <f t="shared" si="50"/>
        <v>418909.90799999994</v>
      </c>
    </row>
    <row r="80" spans="1:16" ht="93.95" customHeight="1" x14ac:dyDescent="0.25">
      <c r="A80" s="30" t="s">
        <v>70</v>
      </c>
      <c r="B80" s="44"/>
      <c r="C80" s="30"/>
      <c r="D80" s="30">
        <v>93257.4</v>
      </c>
      <c r="E80" s="30">
        <v>107808.2</v>
      </c>
      <c r="F80" s="30">
        <v>125666</v>
      </c>
      <c r="G80" s="30">
        <v>146169.4</v>
      </c>
      <c r="H80" s="30">
        <v>170641.2</v>
      </c>
      <c r="I80" s="30">
        <v>199742.8</v>
      </c>
      <c r="J80" s="30">
        <v>240749.6</v>
      </c>
      <c r="K80" s="30">
        <v>291677.40000000002</v>
      </c>
      <c r="L80" s="30">
        <v>240749.6</v>
      </c>
      <c r="M80" s="30">
        <v>291677.40000000002</v>
      </c>
      <c r="N80" s="30">
        <v>353849</v>
      </c>
      <c r="O80" s="30">
        <v>429910</v>
      </c>
      <c r="P80" s="30">
        <v>523828.8</v>
      </c>
    </row>
    <row r="81" spans="1:16" ht="93.95" customHeight="1" x14ac:dyDescent="0.25">
      <c r="A81" s="2"/>
      <c r="B81" s="5"/>
      <c r="C81" s="2" t="s">
        <v>61</v>
      </c>
      <c r="D81" s="2">
        <f>D80-(D80*21/100)-IF(D80&lt;500000,D80*4.5/100,(D80*10/100-27500))-IF(D80&lt;100000,1500,0+IF(D80&lt;200000,3000,0+IF(D80&lt;500000,5500,0+IF(D80&lt;1000000,8500,0))))</f>
        <v>67976.762999999992</v>
      </c>
      <c r="E81" s="2">
        <f>E80-(E80*21/100)-IF(E80&lt;500000,E80*4.5/100,(E80*10/100-27500))-IF(E80&lt;100000,1500,0+IF(E80&lt;200000,3000,0+IF(E80&lt;500000,5500,0+IF(E80&lt;1000000,8500,0))))</f>
        <v>77317.108999999997</v>
      </c>
      <c r="F81" s="2">
        <f t="shared" ref="F81:P81" si="51">F80-(F80*21/100)-IF(F80&lt;500000,F80*4.5/100,(F80*10/100-27500))-IF(F80&lt;100000,1500,0+IF(F80&lt;200000,3000,0+IF(F80&lt;500000,5500,0+IF(F80&lt;1000000,8500,0))))</f>
        <v>90621.17</v>
      </c>
      <c r="G81" s="2">
        <f t="shared" si="51"/>
        <v>105896.20300000001</v>
      </c>
      <c r="H81" s="2">
        <f t="shared" si="51"/>
        <v>124127.694</v>
      </c>
      <c r="I81" s="2">
        <f t="shared" si="51"/>
        <v>145808.38599999997</v>
      </c>
      <c r="J81" s="2">
        <f t="shared" si="51"/>
        <v>173858.45200000002</v>
      </c>
      <c r="K81" s="2">
        <f t="shared" si="51"/>
        <v>211799.663</v>
      </c>
      <c r="L81" s="2">
        <f t="shared" si="51"/>
        <v>173858.45200000002</v>
      </c>
      <c r="M81" s="2">
        <f t="shared" si="51"/>
        <v>211799.663</v>
      </c>
      <c r="N81" s="2">
        <f t="shared" si="51"/>
        <v>258117.505</v>
      </c>
      <c r="O81" s="2">
        <f t="shared" si="51"/>
        <v>314782.95</v>
      </c>
      <c r="P81" s="2">
        <f t="shared" si="51"/>
        <v>380441.87199999997</v>
      </c>
    </row>
    <row r="82" spans="1:16" ht="93.95" customHeight="1" x14ac:dyDescent="0.25">
      <c r="A82" s="2"/>
      <c r="B82" s="5"/>
      <c r="C82" s="2" t="s">
        <v>59</v>
      </c>
      <c r="D82" s="2">
        <f>D80-(D80*21/100)-IF(D80&lt;1020000,D80*4.5/100,51000)-IF(D80&lt;100000,1500,0+IF(D80&lt;200000,3000,0+IF(D80&lt;500000,5500,0+IF(D80&lt;1000000,8500,0))))</f>
        <v>67976.762999999992</v>
      </c>
      <c r="E82" s="2">
        <f t="shared" ref="E82:P82" si="52">E80-(E80*21/100)-IF(E80&lt;1020000,E80*4.5/100,51000)-IF(E80&lt;100000,1500,0+IF(E80&lt;200000,3000,0+IF(E80&lt;500000,5500,0+IF(E80&lt;1000000,8500,0))))</f>
        <v>77317.108999999997</v>
      </c>
      <c r="F82" s="2">
        <f t="shared" si="52"/>
        <v>90621.17</v>
      </c>
      <c r="G82" s="2">
        <f t="shared" si="52"/>
        <v>105896.20300000001</v>
      </c>
      <c r="H82" s="2">
        <f t="shared" si="52"/>
        <v>124127.694</v>
      </c>
      <c r="I82" s="2">
        <f t="shared" si="52"/>
        <v>145808.38599999997</v>
      </c>
      <c r="J82" s="2">
        <f t="shared" si="52"/>
        <v>173858.45200000002</v>
      </c>
      <c r="K82" s="2">
        <f t="shared" si="52"/>
        <v>211799.663</v>
      </c>
      <c r="L82" s="2">
        <f t="shared" si="52"/>
        <v>173858.45200000002</v>
      </c>
      <c r="M82" s="2">
        <f t="shared" si="52"/>
        <v>211799.663</v>
      </c>
      <c r="N82" s="2">
        <f t="shared" si="52"/>
        <v>258117.505</v>
      </c>
      <c r="O82" s="2">
        <f t="shared" si="52"/>
        <v>314782.95</v>
      </c>
      <c r="P82" s="2">
        <f t="shared" si="52"/>
        <v>381752.45600000001</v>
      </c>
    </row>
    <row r="83" spans="1:16" ht="93.95" customHeight="1" x14ac:dyDescent="0.25">
      <c r="A83" s="2"/>
      <c r="B83" s="5"/>
      <c r="C83" s="2" t="s">
        <v>60</v>
      </c>
      <c r="D83" s="2">
        <f>D80-(D80*21/100)-IF(D80&lt;100000,1500,0+IF(D80&lt;200000,3000,0+IF(D80&lt;500000,5500,0+IF(D80&lt;1000000,8500,0))))</f>
        <v>72173.34599999999</v>
      </c>
      <c r="E83" s="2">
        <f>E80-(E80*21/100)-IF(E80&lt;100000,1500,0+IF(E80&lt;200000,3000,0+IF(E80&lt;500000,5500,0+IF(E80&lt;1000000,8500,0))))</f>
        <v>82168.478000000003</v>
      </c>
      <c r="F83" s="2">
        <f t="shared" ref="F83:P83" si="53">F80-(F80*21/100)-IF(F80&lt;100000,1500,0+IF(F80&lt;200000,3000,0+IF(F80&lt;500000,5500,0+IF(F80&lt;1000000,8500,0))))</f>
        <v>96276.14</v>
      </c>
      <c r="G83" s="2">
        <f t="shared" si="53"/>
        <v>112473.826</v>
      </c>
      <c r="H83" s="2">
        <f t="shared" si="53"/>
        <v>131806.54800000001</v>
      </c>
      <c r="I83" s="2">
        <f t="shared" si="53"/>
        <v>154796.81199999998</v>
      </c>
      <c r="J83" s="2">
        <f t="shared" si="53"/>
        <v>184692.18400000001</v>
      </c>
      <c r="K83" s="2">
        <f t="shared" si="53"/>
        <v>224925.14600000001</v>
      </c>
      <c r="L83" s="2">
        <f t="shared" si="53"/>
        <v>184692.18400000001</v>
      </c>
      <c r="M83" s="2">
        <f t="shared" si="53"/>
        <v>224925.14600000001</v>
      </c>
      <c r="N83" s="2">
        <f t="shared" si="53"/>
        <v>274040.71000000002</v>
      </c>
      <c r="O83" s="2">
        <f t="shared" si="53"/>
        <v>334128.90000000002</v>
      </c>
      <c r="P83" s="2">
        <f t="shared" si="53"/>
        <v>405324.75199999998</v>
      </c>
    </row>
    <row r="84" spans="1:16" ht="93.95" customHeight="1" x14ac:dyDescent="0.25">
      <c r="A84" s="30" t="s">
        <v>71</v>
      </c>
      <c r="B84" s="42" t="s">
        <v>12</v>
      </c>
      <c r="C84" s="30"/>
      <c r="D84" s="30">
        <v>91275</v>
      </c>
      <c r="E84" s="30">
        <v>105162.6</v>
      </c>
      <c r="F84" s="30">
        <v>121697.60000000001</v>
      </c>
      <c r="G84" s="30">
        <v>142201</v>
      </c>
      <c r="H84" s="30">
        <v>165350</v>
      </c>
      <c r="I84" s="30">
        <v>193128.8</v>
      </c>
      <c r="J84" s="30">
        <v>233474.19999999998</v>
      </c>
      <c r="K84" s="30">
        <v>282417.8</v>
      </c>
      <c r="L84" s="30">
        <v>233474.19999999998</v>
      </c>
      <c r="M84" s="30">
        <v>282417.8</v>
      </c>
      <c r="N84" s="30">
        <v>342605.19999999995</v>
      </c>
      <c r="O84" s="30">
        <v>416020.6</v>
      </c>
      <c r="P84" s="30">
        <v>506632.4</v>
      </c>
    </row>
    <row r="85" spans="1:16" ht="93.95" customHeight="1" x14ac:dyDescent="0.25">
      <c r="A85" s="2"/>
      <c r="B85" s="40"/>
      <c r="C85" s="6" t="s">
        <v>61</v>
      </c>
      <c r="D85" s="6">
        <f>D84-(D84*21/100)-IF(D84&lt;500000,D84*4.5/100,(D84*10/100-27500))-IF(D84&lt;100000,1500,0+IF(D84&lt;200000,3000,0+IF(D84&lt;500000,5500,0+IF(D84&lt;1000000,8500,0))))</f>
        <v>66499.875</v>
      </c>
      <c r="E85" s="6">
        <f>E84-(E84*21/100)-IF(E84&lt;500000,E84*4.5/100,(E84*10/100-27500))-IF(E84&lt;100000,1500,0+IF(E84&lt;200000,3000,0+IF(E84&lt;500000,5500,0+IF(E84&lt;1000000,8500,0))))</f>
        <v>75346.137000000002</v>
      </c>
      <c r="F85" s="6">
        <f t="shared" ref="F85:P85" si="54">F84-(F84*21/100)-IF(F84&lt;500000,F84*4.5/100,(F84*10/100-27500))-IF(F84&lt;100000,1500,0+IF(F84&lt;200000,3000,0+IF(F84&lt;500000,5500,0+IF(F84&lt;1000000,8500,0))))</f>
        <v>87664.712</v>
      </c>
      <c r="G85" s="6">
        <f t="shared" si="54"/>
        <v>102939.74500000001</v>
      </c>
      <c r="H85" s="6">
        <f t="shared" si="54"/>
        <v>120185.75</v>
      </c>
      <c r="I85" s="6">
        <f t="shared" si="54"/>
        <v>140880.95599999998</v>
      </c>
      <c r="J85" s="6">
        <f t="shared" si="54"/>
        <v>168438.27899999998</v>
      </c>
      <c r="K85" s="6">
        <f t="shared" si="54"/>
        <v>204901.26099999997</v>
      </c>
      <c r="L85" s="6">
        <f t="shared" si="54"/>
        <v>168438.27899999998</v>
      </c>
      <c r="M85" s="6">
        <f t="shared" si="54"/>
        <v>204901.26099999997</v>
      </c>
      <c r="N85" s="6">
        <f t="shared" si="54"/>
        <v>249740.87399999995</v>
      </c>
      <c r="O85" s="6">
        <f t="shared" si="54"/>
        <v>304435.34699999995</v>
      </c>
      <c r="P85" s="6">
        <f t="shared" si="54"/>
        <v>368576.35600000003</v>
      </c>
    </row>
    <row r="86" spans="1:16" ht="93.95" customHeight="1" x14ac:dyDescent="0.25">
      <c r="A86" s="2"/>
      <c r="B86" s="40" t="s">
        <v>12</v>
      </c>
      <c r="C86" s="6" t="s">
        <v>59</v>
      </c>
      <c r="D86" s="6">
        <f>D84-(D84*21/100)-IF(D84&lt;1020000,D84*4.5/100,51000)-IF(D84&lt;100000,1500,0+IF(D84&lt;200000,3000,0+IF(D84&lt;500000,5500,0+IF(D84&lt;1000000,8500,0))))</f>
        <v>66499.875</v>
      </c>
      <c r="E86" s="6">
        <f t="shared" ref="E86:P86" si="55">E84-(E84*21/100)-IF(E84&lt;1020000,E84*4.5/100,51000)-IF(E84&lt;100000,1500,0+IF(E84&lt;200000,3000,0+IF(E84&lt;500000,5500,0+IF(E84&lt;1000000,8500,0))))</f>
        <v>75346.137000000002</v>
      </c>
      <c r="F86" s="6">
        <f t="shared" si="55"/>
        <v>87664.712</v>
      </c>
      <c r="G86" s="6">
        <f t="shared" si="55"/>
        <v>102939.74500000001</v>
      </c>
      <c r="H86" s="6">
        <f t="shared" si="55"/>
        <v>120185.75</v>
      </c>
      <c r="I86" s="6">
        <f t="shared" si="55"/>
        <v>140880.95599999998</v>
      </c>
      <c r="J86" s="6">
        <f t="shared" si="55"/>
        <v>168438.27899999998</v>
      </c>
      <c r="K86" s="6">
        <f t="shared" si="55"/>
        <v>204901.26099999997</v>
      </c>
      <c r="L86" s="6">
        <f t="shared" si="55"/>
        <v>168438.27899999998</v>
      </c>
      <c r="M86" s="6">
        <f t="shared" si="55"/>
        <v>204901.26099999997</v>
      </c>
      <c r="N86" s="6">
        <f t="shared" si="55"/>
        <v>249740.87399999995</v>
      </c>
      <c r="O86" s="6">
        <f t="shared" si="55"/>
        <v>304435.34699999995</v>
      </c>
      <c r="P86" s="6">
        <f t="shared" si="55"/>
        <v>368941.13800000004</v>
      </c>
    </row>
    <row r="87" spans="1:16" ht="93.95" customHeight="1" x14ac:dyDescent="0.25">
      <c r="A87" s="2"/>
      <c r="B87" s="40"/>
      <c r="C87" s="6" t="s">
        <v>60</v>
      </c>
      <c r="D87" s="6">
        <f>D84-(D84*21/100)-IF(D84&lt;100000,1500,0+IF(D84&lt;200000,3000,0+IF(D84&lt;500000,5500,0+IF(D84&lt;1000000,8500,0))))</f>
        <v>70607.25</v>
      </c>
      <c r="E87" s="6">
        <f>E84-(E84*21/100)-IF(E84&lt;100000,1500,0+IF(E84&lt;200000,3000,0+IF(E84&lt;500000,5500,0+IF(E84&lt;1000000,8500,0))))</f>
        <v>80078.453999999998</v>
      </c>
      <c r="F87" s="6">
        <f t="shared" ref="F87:P87" si="56">F84-(F84*21/100)-IF(F84&lt;100000,1500,0+IF(F84&lt;200000,3000,0+IF(F84&lt;500000,5500,0+IF(F84&lt;1000000,8500,0))))</f>
        <v>93141.104000000007</v>
      </c>
      <c r="G87" s="6">
        <f t="shared" si="56"/>
        <v>109338.79000000001</v>
      </c>
      <c r="H87" s="6">
        <f t="shared" si="56"/>
        <v>127626.5</v>
      </c>
      <c r="I87" s="6">
        <f t="shared" si="56"/>
        <v>149571.75199999998</v>
      </c>
      <c r="J87" s="6">
        <f t="shared" si="56"/>
        <v>178944.61799999999</v>
      </c>
      <c r="K87" s="6">
        <f t="shared" si="56"/>
        <v>217610.06199999998</v>
      </c>
      <c r="L87" s="6">
        <f t="shared" si="56"/>
        <v>178944.61799999999</v>
      </c>
      <c r="M87" s="6">
        <f t="shared" si="56"/>
        <v>217610.06199999998</v>
      </c>
      <c r="N87" s="6">
        <f t="shared" si="56"/>
        <v>265158.10799999995</v>
      </c>
      <c r="O87" s="6">
        <f t="shared" si="56"/>
        <v>323156.27399999998</v>
      </c>
      <c r="P87" s="6">
        <f t="shared" si="56"/>
        <v>391739.59600000002</v>
      </c>
    </row>
    <row r="88" spans="1:16" ht="93.95" customHeight="1" x14ac:dyDescent="0.25">
      <c r="A88" s="30" t="s">
        <v>72</v>
      </c>
      <c r="B88" s="43"/>
      <c r="C88" s="30"/>
      <c r="D88" s="30">
        <v>91275</v>
      </c>
      <c r="E88" s="30">
        <v>101855.6</v>
      </c>
      <c r="F88" s="30">
        <v>118390.6</v>
      </c>
      <c r="G88" s="30">
        <v>137571.20000000001</v>
      </c>
      <c r="H88" s="30">
        <v>160720.20000000001</v>
      </c>
      <c r="I88" s="30">
        <v>187176.2</v>
      </c>
      <c r="J88" s="30">
        <v>226198.8</v>
      </c>
      <c r="K88" s="30">
        <v>273819.59999999998</v>
      </c>
      <c r="L88" s="30">
        <v>226198.8</v>
      </c>
      <c r="M88" s="30">
        <v>273819.59999999998</v>
      </c>
      <c r="N88" s="30">
        <v>331361.39999999997</v>
      </c>
      <c r="O88" s="30">
        <v>402792.6</v>
      </c>
      <c r="P88" s="30">
        <v>490097.4</v>
      </c>
    </row>
    <row r="89" spans="1:16" ht="93.95" customHeight="1" x14ac:dyDescent="0.25">
      <c r="A89" s="2"/>
      <c r="B89" s="40"/>
      <c r="C89" s="6" t="s">
        <v>61</v>
      </c>
      <c r="D89" s="6">
        <f>D88-(D88*21/100)-IF(D88&lt;500000,D88*4.5/100,(D88*10/100-27500))-IF(D88&lt;100000,1500,0+IF(D88&lt;200000,3000,0+IF(D88&lt;500000,5500,0+IF(D88&lt;1000000,8500,0))))</f>
        <v>66499.875</v>
      </c>
      <c r="E89" s="6">
        <f>E88-(E88*21/100)-IF(E88&lt;500000,E88*4.5/100,(E88*10/100-27500))-IF(E88&lt;100000,1500,0+IF(E88&lt;200000,3000,0+IF(E88&lt;500000,5500,0+IF(E88&lt;1000000,8500,0))))</f>
        <v>72882.421999999991</v>
      </c>
      <c r="F89" s="6">
        <f t="shared" ref="F89:P89" si="57">F88-(F88*21/100)-IF(F88&lt;500000,F88*4.5/100,(F88*10/100-27500))-IF(F88&lt;100000,1500,0+IF(F88&lt;200000,3000,0+IF(F88&lt;500000,5500,0+IF(F88&lt;1000000,8500,0))))</f>
        <v>85200.997000000003</v>
      </c>
      <c r="G89" s="6">
        <f t="shared" si="57"/>
        <v>99490.544000000009</v>
      </c>
      <c r="H89" s="6">
        <f t="shared" si="57"/>
        <v>116736.54900000001</v>
      </c>
      <c r="I89" s="6">
        <f t="shared" si="57"/>
        <v>136446.269</v>
      </c>
      <c r="J89" s="6">
        <f t="shared" si="57"/>
        <v>163018.106</v>
      </c>
      <c r="K89" s="6">
        <f t="shared" si="57"/>
        <v>198495.60199999998</v>
      </c>
      <c r="L89" s="6">
        <f t="shared" si="57"/>
        <v>163018.106</v>
      </c>
      <c r="M89" s="6">
        <f t="shared" si="57"/>
        <v>198495.60199999998</v>
      </c>
      <c r="N89" s="6">
        <f t="shared" si="57"/>
        <v>241364.24299999996</v>
      </c>
      <c r="O89" s="6">
        <f t="shared" si="57"/>
        <v>294580.48699999996</v>
      </c>
      <c r="P89" s="6">
        <f t="shared" si="57"/>
        <v>359622.56299999997</v>
      </c>
    </row>
    <row r="90" spans="1:16" ht="93.95" customHeight="1" x14ac:dyDescent="0.25">
      <c r="A90" s="2"/>
      <c r="B90" s="40"/>
      <c r="C90" s="6" t="s">
        <v>59</v>
      </c>
      <c r="D90" s="6">
        <f>D88-(D88*21/100)-IF(D88&lt;1020000,D88*4.5/100,51000)-IF(D88&lt;100000,1500,0+IF(D88&lt;200000,3000,0+IF(D88&lt;500000,5500,0+IF(D88&lt;1000000,8500,0))))</f>
        <v>66499.875</v>
      </c>
      <c r="E90" s="6">
        <f t="shared" ref="E90:P90" si="58">E88-(E88*21/100)-IF(E88&lt;1020000,E88*4.5/100,51000)-IF(E88&lt;100000,1500,0+IF(E88&lt;200000,3000,0+IF(E88&lt;500000,5500,0+IF(E88&lt;1000000,8500,0))))</f>
        <v>72882.421999999991</v>
      </c>
      <c r="F90" s="6">
        <f t="shared" si="58"/>
        <v>85200.997000000003</v>
      </c>
      <c r="G90" s="6">
        <f t="shared" si="58"/>
        <v>99490.544000000009</v>
      </c>
      <c r="H90" s="6">
        <f t="shared" si="58"/>
        <v>116736.54900000001</v>
      </c>
      <c r="I90" s="6">
        <f t="shared" si="58"/>
        <v>136446.269</v>
      </c>
      <c r="J90" s="6">
        <f t="shared" si="58"/>
        <v>163018.106</v>
      </c>
      <c r="K90" s="6">
        <f t="shared" si="58"/>
        <v>198495.60199999998</v>
      </c>
      <c r="L90" s="6">
        <f t="shared" si="58"/>
        <v>163018.106</v>
      </c>
      <c r="M90" s="6">
        <f t="shared" si="58"/>
        <v>198495.60199999998</v>
      </c>
      <c r="N90" s="6">
        <f t="shared" si="58"/>
        <v>241364.24299999996</v>
      </c>
      <c r="O90" s="6">
        <f t="shared" si="58"/>
        <v>294580.48699999996</v>
      </c>
      <c r="P90" s="6">
        <f t="shared" si="58"/>
        <v>359622.56299999997</v>
      </c>
    </row>
    <row r="91" spans="1:16" ht="93.95" customHeight="1" x14ac:dyDescent="0.25">
      <c r="A91" s="2"/>
      <c r="B91" s="40"/>
      <c r="C91" s="6" t="s">
        <v>60</v>
      </c>
      <c r="D91" s="6">
        <f>D88-(D88*21/100)-IF(D88&lt;100000,1500,0+IF(D88&lt;200000,3000,0+IF(D88&lt;500000,5500,0+IF(D88&lt;1000000,8500,0))))</f>
        <v>70607.25</v>
      </c>
      <c r="E91" s="6">
        <f>E88-(E88*21/100)-IF(E88&lt;100000,1500,0+IF(E88&lt;200000,3000,0+IF(E88&lt;500000,5500,0+IF(E88&lt;1000000,8500,0))))</f>
        <v>77465.923999999999</v>
      </c>
      <c r="F91" s="6">
        <f t="shared" ref="F91:P91" si="59">F88-(F88*21/100)-IF(F88&lt;100000,1500,0+IF(F88&lt;200000,3000,0+IF(F88&lt;500000,5500,0+IF(F88&lt;1000000,8500,0))))</f>
        <v>90528.574000000008</v>
      </c>
      <c r="G91" s="6">
        <f t="shared" si="59"/>
        <v>105681.24800000001</v>
      </c>
      <c r="H91" s="6">
        <f t="shared" si="59"/>
        <v>123968.95800000001</v>
      </c>
      <c r="I91" s="6">
        <f t="shared" si="59"/>
        <v>144869.198</v>
      </c>
      <c r="J91" s="6">
        <f t="shared" si="59"/>
        <v>173197.052</v>
      </c>
      <c r="K91" s="6">
        <f t="shared" si="59"/>
        <v>210817.484</v>
      </c>
      <c r="L91" s="6">
        <f t="shared" si="59"/>
        <v>173197.052</v>
      </c>
      <c r="M91" s="6">
        <f t="shared" si="59"/>
        <v>210817.484</v>
      </c>
      <c r="N91" s="6">
        <f t="shared" si="59"/>
        <v>256275.50599999996</v>
      </c>
      <c r="O91" s="6">
        <f t="shared" si="59"/>
        <v>312706.15399999998</v>
      </c>
      <c r="P91" s="6">
        <f t="shared" si="59"/>
        <v>381676.946</v>
      </c>
    </row>
    <row r="92" spans="1:16" ht="93.95" customHeight="1" x14ac:dyDescent="0.25">
      <c r="A92" s="30" t="s">
        <v>73</v>
      </c>
      <c r="B92" s="43"/>
      <c r="C92" s="30"/>
      <c r="D92" s="30">
        <v>91275</v>
      </c>
      <c r="E92" s="30">
        <v>98548.6</v>
      </c>
      <c r="F92" s="30">
        <v>114422.2</v>
      </c>
      <c r="G92" s="30">
        <v>133602.79999999999</v>
      </c>
      <c r="H92" s="30">
        <v>155429</v>
      </c>
      <c r="I92" s="30">
        <v>181885</v>
      </c>
      <c r="J92" s="30">
        <v>218923.4</v>
      </c>
      <c r="K92" s="30">
        <v>265221.39999999997</v>
      </c>
      <c r="L92" s="30">
        <v>218923.4</v>
      </c>
      <c r="M92" s="30">
        <v>265221.39999999997</v>
      </c>
      <c r="N92" s="30">
        <v>321440.40000000002</v>
      </c>
      <c r="O92" s="30">
        <v>389564.6</v>
      </c>
      <c r="P92" s="30">
        <v>474223.8</v>
      </c>
    </row>
    <row r="93" spans="1:16" ht="93.95" customHeight="1" x14ac:dyDescent="0.25">
      <c r="A93" s="2"/>
      <c r="B93" s="40"/>
      <c r="C93" s="6" t="s">
        <v>61</v>
      </c>
      <c r="D93" s="6">
        <f>D92-(D92*21/100)-IF(D92&lt;500000,D92*4.5/100,(D92*10/100-27500))-IF(D92&lt;100000,1500,0+IF(D92&lt;200000,3000,0+IF(D92&lt;500000,5500,0+IF(D92&lt;1000000,8500,0))))</f>
        <v>66499.875</v>
      </c>
      <c r="E93" s="6">
        <f>E92-(E92*21/100)-IF(E92&lt;500000,E92*4.5/100,(E92*10/100-27500))-IF(E92&lt;100000,1500,0+IF(E92&lt;200000,3000,0+IF(E92&lt;500000,5500,0+IF(E92&lt;1000000,8500,0))))</f>
        <v>71918.706999999995</v>
      </c>
      <c r="F93" s="6">
        <f t="shared" ref="F93:P93" si="60">F92-(F92*21/100)-IF(F92&lt;500000,F92*4.5/100,(F92*10/100-27500))-IF(F92&lt;100000,1500,0+IF(F92&lt;200000,3000,0+IF(F92&lt;500000,5500,0+IF(F92&lt;1000000,8500,0))))</f>
        <v>82244.539000000004</v>
      </c>
      <c r="G93" s="6">
        <f t="shared" si="60"/>
        <v>96534.085999999981</v>
      </c>
      <c r="H93" s="6">
        <f t="shared" si="60"/>
        <v>112794.60500000001</v>
      </c>
      <c r="I93" s="6">
        <f t="shared" si="60"/>
        <v>132504.32499999998</v>
      </c>
      <c r="J93" s="6">
        <f t="shared" si="60"/>
        <v>157597.93300000002</v>
      </c>
      <c r="K93" s="6">
        <f t="shared" si="60"/>
        <v>192089.94299999997</v>
      </c>
      <c r="L93" s="6">
        <f t="shared" si="60"/>
        <v>157597.93300000002</v>
      </c>
      <c r="M93" s="6">
        <f t="shared" si="60"/>
        <v>192089.94299999997</v>
      </c>
      <c r="N93" s="6">
        <f t="shared" si="60"/>
        <v>233973.09800000003</v>
      </c>
      <c r="O93" s="6">
        <f t="shared" si="60"/>
        <v>284725.62699999998</v>
      </c>
      <c r="P93" s="6">
        <f t="shared" si="60"/>
        <v>347796.73100000003</v>
      </c>
    </row>
    <row r="94" spans="1:16" ht="93.95" customHeight="1" x14ac:dyDescent="0.25">
      <c r="A94" s="2"/>
      <c r="B94" s="40"/>
      <c r="C94" s="6" t="s">
        <v>59</v>
      </c>
      <c r="D94" s="6">
        <f>D92-(D92*21/100)-IF(D92&lt;1020000,D92*4.5/100,51000)-IF(D92&lt;100000,1500,0+IF(D92&lt;200000,3000,0+IF(D92&lt;500000,5500,0+IF(D92&lt;1000000,8500,0))))</f>
        <v>66499.875</v>
      </c>
      <c r="E94" s="6">
        <f t="shared" ref="E94:P94" si="61">E92-(E92*21/100)-IF(E92&lt;1020000,E92*4.5/100,51000)-IF(E92&lt;100000,1500,0+IF(E92&lt;200000,3000,0+IF(E92&lt;500000,5500,0+IF(E92&lt;1000000,8500,0))))</f>
        <v>71918.706999999995</v>
      </c>
      <c r="F94" s="6">
        <f t="shared" si="61"/>
        <v>82244.539000000004</v>
      </c>
      <c r="G94" s="6">
        <f t="shared" si="61"/>
        <v>96534.085999999981</v>
      </c>
      <c r="H94" s="6">
        <f t="shared" si="61"/>
        <v>112794.60500000001</v>
      </c>
      <c r="I94" s="6">
        <f t="shared" si="61"/>
        <v>132504.32499999998</v>
      </c>
      <c r="J94" s="6">
        <f t="shared" si="61"/>
        <v>157597.93300000002</v>
      </c>
      <c r="K94" s="6">
        <f t="shared" si="61"/>
        <v>192089.94299999997</v>
      </c>
      <c r="L94" s="6">
        <f t="shared" si="61"/>
        <v>157597.93300000002</v>
      </c>
      <c r="M94" s="6">
        <f t="shared" si="61"/>
        <v>192089.94299999997</v>
      </c>
      <c r="N94" s="6">
        <f t="shared" si="61"/>
        <v>233973.09800000003</v>
      </c>
      <c r="O94" s="6">
        <f t="shared" si="61"/>
        <v>284725.62699999998</v>
      </c>
      <c r="P94" s="6">
        <f t="shared" si="61"/>
        <v>347796.73100000003</v>
      </c>
    </row>
    <row r="95" spans="1:16" ht="93.95" customHeight="1" x14ac:dyDescent="0.25">
      <c r="A95" s="2"/>
      <c r="B95" s="40"/>
      <c r="C95" s="6" t="s">
        <v>60</v>
      </c>
      <c r="D95" s="6">
        <f>D92-(D92*21/100)-IF(D92&lt;100000,1500,0+IF(D92&lt;200000,3000,0+IF(D92&lt;500000,5500,0+IF(D92&lt;1000000,8500,0))))</f>
        <v>70607.25</v>
      </c>
      <c r="E95" s="6">
        <f>E92-(E92*21/100)-IF(E92&lt;100000,1500,0+IF(E92&lt;200000,3000,0+IF(E92&lt;500000,5500,0+IF(E92&lt;1000000,8500,0))))</f>
        <v>76353.394</v>
      </c>
      <c r="F95" s="6">
        <f t="shared" ref="F95:P95" si="62">F92-(F92*21/100)-IF(F92&lt;100000,1500,0+IF(F92&lt;200000,3000,0+IF(F92&lt;500000,5500,0+IF(F92&lt;1000000,8500,0))))</f>
        <v>87393.538</v>
      </c>
      <c r="G95" s="6">
        <f t="shared" si="62"/>
        <v>102546.21199999998</v>
      </c>
      <c r="H95" s="6">
        <f t="shared" si="62"/>
        <v>119788.91</v>
      </c>
      <c r="I95" s="6">
        <f t="shared" si="62"/>
        <v>140689.15</v>
      </c>
      <c r="J95" s="6">
        <f t="shared" si="62"/>
        <v>167449.486</v>
      </c>
      <c r="K95" s="6">
        <f t="shared" si="62"/>
        <v>204024.90599999996</v>
      </c>
      <c r="L95" s="6">
        <f t="shared" si="62"/>
        <v>167449.486</v>
      </c>
      <c r="M95" s="6">
        <f t="shared" si="62"/>
        <v>204024.90599999996</v>
      </c>
      <c r="N95" s="6">
        <f t="shared" si="62"/>
        <v>248437.91600000003</v>
      </c>
      <c r="O95" s="6">
        <f t="shared" si="62"/>
        <v>302256.03399999999</v>
      </c>
      <c r="P95" s="6">
        <f t="shared" si="62"/>
        <v>369136.80200000003</v>
      </c>
    </row>
    <row r="96" spans="1:16" ht="93.95" customHeight="1" x14ac:dyDescent="0.25">
      <c r="A96" s="30" t="s">
        <v>75</v>
      </c>
      <c r="B96" s="43"/>
      <c r="C96" s="30"/>
      <c r="D96" s="30">
        <v>91275</v>
      </c>
      <c r="E96" s="30">
        <v>95903</v>
      </c>
      <c r="F96" s="30">
        <v>111115.2</v>
      </c>
      <c r="G96" s="30">
        <v>129634.4</v>
      </c>
      <c r="H96" s="30">
        <v>150799.19999999998</v>
      </c>
      <c r="I96" s="30">
        <v>175932.40000000002</v>
      </c>
      <c r="J96" s="30">
        <v>212309.4</v>
      </c>
      <c r="K96" s="30">
        <v>256623.19999999998</v>
      </c>
      <c r="L96" s="30">
        <v>212309.4</v>
      </c>
      <c r="M96" s="30">
        <v>256623.19999999998</v>
      </c>
      <c r="N96" s="30">
        <v>310858</v>
      </c>
      <c r="O96" s="30">
        <v>377659.4</v>
      </c>
      <c r="P96" s="30">
        <v>459011.60000000003</v>
      </c>
    </row>
    <row r="97" spans="1:16" ht="93.95" customHeight="1" x14ac:dyDescent="0.25">
      <c r="A97" s="2"/>
      <c r="B97" s="40"/>
      <c r="C97" s="6" t="s">
        <v>61</v>
      </c>
      <c r="D97" s="6">
        <f>D96-(D96*21/100)-IF(D96&lt;500000,D96*4.5/100,(D96*10/100-27500))-IF(D96&lt;100000,1500,0+IF(D96&lt;200000,3000,0+IF(D96&lt;500000,5500,0+IF(D96&lt;1000000,8500,0))))</f>
        <v>66499.875</v>
      </c>
      <c r="E97" s="6">
        <f>E96-(E96*21/100)-IF(E96&lt;500000,E96*4.5/100,(E96*10/100-27500))-IF(E96&lt;100000,1500,0+IF(E96&lt;200000,3000,0+IF(E96&lt;500000,5500,0+IF(E96&lt;1000000,8500,0))))</f>
        <v>69947.735000000001</v>
      </c>
      <c r="F97" s="6">
        <f t="shared" ref="F97:P97" si="63">F96-(F96*21/100)-IF(F96&lt;500000,F96*4.5/100,(F96*10/100-27500))-IF(F96&lt;100000,1500,0+IF(F96&lt;200000,3000,0+IF(F96&lt;500000,5500,0+IF(F96&lt;1000000,8500,0))))</f>
        <v>79780.824000000008</v>
      </c>
      <c r="G97" s="6">
        <f t="shared" si="63"/>
        <v>93577.627999999997</v>
      </c>
      <c r="H97" s="6">
        <f t="shared" si="63"/>
        <v>109345.40399999999</v>
      </c>
      <c r="I97" s="6">
        <f t="shared" si="63"/>
        <v>128069.63800000002</v>
      </c>
      <c r="J97" s="6">
        <f t="shared" si="63"/>
        <v>152670.503</v>
      </c>
      <c r="K97" s="6">
        <f t="shared" si="63"/>
        <v>185684.28399999999</v>
      </c>
      <c r="L97" s="6">
        <f t="shared" si="63"/>
        <v>152670.503</v>
      </c>
      <c r="M97" s="6">
        <f t="shared" si="63"/>
        <v>185684.28399999999</v>
      </c>
      <c r="N97" s="6">
        <f t="shared" si="63"/>
        <v>226089.21000000002</v>
      </c>
      <c r="O97" s="6">
        <f t="shared" si="63"/>
        <v>275856.25300000003</v>
      </c>
      <c r="P97" s="6">
        <f t="shared" si="63"/>
        <v>336463.64199999999</v>
      </c>
    </row>
    <row r="98" spans="1:16" ht="93.95" customHeight="1" x14ac:dyDescent="0.25">
      <c r="A98" s="2"/>
      <c r="B98" s="40"/>
      <c r="C98" s="6" t="s">
        <v>59</v>
      </c>
      <c r="D98" s="6">
        <f>D96-(D96*21/100)-IF(D96&lt;1020000,D96*4.5/100,51000)-IF(D96&lt;100000,1500,0+IF(D96&lt;200000,3000,0+IF(D96&lt;500000,5500,0+IF(D96&lt;1000000,8500,0))))</f>
        <v>66499.875</v>
      </c>
      <c r="E98" s="6">
        <f t="shared" ref="E98:P98" si="64">E96-(E96*21/100)-IF(E96&lt;1020000,E96*4.5/100,51000)-IF(E96&lt;100000,1500,0+IF(E96&lt;200000,3000,0+IF(E96&lt;500000,5500,0+IF(E96&lt;1000000,8500,0))))</f>
        <v>69947.735000000001</v>
      </c>
      <c r="F98" s="6">
        <f t="shared" si="64"/>
        <v>79780.824000000008</v>
      </c>
      <c r="G98" s="6">
        <f t="shared" si="64"/>
        <v>93577.627999999997</v>
      </c>
      <c r="H98" s="6">
        <f t="shared" si="64"/>
        <v>109345.40399999999</v>
      </c>
      <c r="I98" s="6">
        <f t="shared" si="64"/>
        <v>128069.63800000002</v>
      </c>
      <c r="J98" s="6">
        <f t="shared" si="64"/>
        <v>152670.503</v>
      </c>
      <c r="K98" s="6">
        <f t="shared" si="64"/>
        <v>185684.28399999999</v>
      </c>
      <c r="L98" s="6">
        <f t="shared" si="64"/>
        <v>152670.503</v>
      </c>
      <c r="M98" s="6">
        <f t="shared" si="64"/>
        <v>185684.28399999999</v>
      </c>
      <c r="N98" s="6">
        <f t="shared" si="64"/>
        <v>226089.21000000002</v>
      </c>
      <c r="O98" s="6">
        <f t="shared" si="64"/>
        <v>275856.25300000003</v>
      </c>
      <c r="P98" s="6">
        <f t="shared" si="64"/>
        <v>336463.64199999999</v>
      </c>
    </row>
    <row r="99" spans="1:16" ht="93.95" customHeight="1" x14ac:dyDescent="0.25">
      <c r="A99" s="2"/>
      <c r="B99" s="41"/>
      <c r="C99" s="6" t="s">
        <v>60</v>
      </c>
      <c r="D99" s="6">
        <f>D96-(D96*21/100)-IF(D96&lt;100000,1500,0+IF(D96&lt;200000,3000,0+IF(D96&lt;500000,5500,0+IF(D96&lt;1000000,8500,0))))</f>
        <v>70607.25</v>
      </c>
      <c r="E99" s="6">
        <f>E96-(E96*21/100)-IF(E96&lt;100000,1500,0+IF(E96&lt;200000,3000,0+IF(E96&lt;500000,5500,0+IF(E96&lt;1000000,8500,0))))</f>
        <v>74263.37</v>
      </c>
      <c r="F99" s="6">
        <f t="shared" ref="F99:P99" si="65">F96-(F96*21/100)-IF(F96&lt;100000,1500,0+IF(F96&lt;200000,3000,0+IF(F96&lt;500000,5500,0+IF(F96&lt;1000000,8500,0))))</f>
        <v>84781.008000000002</v>
      </c>
      <c r="G99" s="6">
        <f t="shared" si="65"/>
        <v>99411.175999999992</v>
      </c>
      <c r="H99" s="6">
        <f t="shared" si="65"/>
        <v>116131.36799999999</v>
      </c>
      <c r="I99" s="6">
        <f t="shared" si="65"/>
        <v>135986.59600000002</v>
      </c>
      <c r="J99" s="6">
        <f t="shared" si="65"/>
        <v>162224.42600000001</v>
      </c>
      <c r="K99" s="6">
        <f t="shared" si="65"/>
        <v>197232.32799999998</v>
      </c>
      <c r="L99" s="6">
        <f t="shared" si="65"/>
        <v>162224.42600000001</v>
      </c>
      <c r="M99" s="6">
        <f t="shared" si="65"/>
        <v>197232.32799999998</v>
      </c>
      <c r="N99" s="6">
        <f t="shared" si="65"/>
        <v>240077.82</v>
      </c>
      <c r="O99" s="6">
        <f t="shared" si="65"/>
        <v>292850.92600000004</v>
      </c>
      <c r="P99" s="6">
        <f t="shared" si="65"/>
        <v>357119.16399999999</v>
      </c>
    </row>
    <row r="101" spans="1:16" ht="15" customHeight="1" x14ac:dyDescent="0.25"/>
    <row r="102" spans="1:16" ht="15" customHeight="1" x14ac:dyDescent="0.25">
      <c r="A102" s="163" t="s">
        <v>24</v>
      </c>
      <c r="B102" s="164"/>
      <c r="C102" s="165"/>
      <c r="D102" s="164"/>
      <c r="E102" s="164"/>
      <c r="F102" s="164"/>
      <c r="G102" s="164"/>
      <c r="H102" s="164"/>
      <c r="I102" s="164"/>
      <c r="J102" s="164"/>
      <c r="K102" s="166"/>
    </row>
    <row r="103" spans="1:16" ht="15.75" customHeight="1" x14ac:dyDescent="0.25">
      <c r="A103" s="167" t="s">
        <v>25</v>
      </c>
      <c r="B103" s="169" t="s">
        <v>3</v>
      </c>
      <c r="C103" s="24"/>
      <c r="D103" s="23">
        <v>1</v>
      </c>
      <c r="E103" s="9">
        <v>2</v>
      </c>
      <c r="F103" s="9">
        <v>3</v>
      </c>
      <c r="G103" s="9">
        <v>4</v>
      </c>
      <c r="H103" s="9">
        <v>5</v>
      </c>
      <c r="I103" s="9">
        <v>6</v>
      </c>
      <c r="J103" s="9">
        <v>7</v>
      </c>
      <c r="K103" s="9">
        <v>8</v>
      </c>
    </row>
    <row r="104" spans="1:16" ht="84" customHeight="1" x14ac:dyDescent="0.25">
      <c r="A104" s="168"/>
      <c r="B104" s="168"/>
      <c r="C104" s="20" t="s">
        <v>63</v>
      </c>
      <c r="D104" s="14" t="s">
        <v>26</v>
      </c>
      <c r="E104" s="12" t="s">
        <v>54</v>
      </c>
      <c r="F104" s="12" t="s">
        <v>55</v>
      </c>
      <c r="G104" s="14" t="s">
        <v>56</v>
      </c>
      <c r="H104" s="12" t="s">
        <v>27</v>
      </c>
      <c r="I104" s="14" t="s">
        <v>57</v>
      </c>
      <c r="J104" s="12" t="s">
        <v>28</v>
      </c>
      <c r="K104" s="12" t="s">
        <v>29</v>
      </c>
    </row>
    <row r="105" spans="1:16" ht="93.95" customHeight="1" x14ac:dyDescent="0.25">
      <c r="A105" s="28" t="s">
        <v>64</v>
      </c>
      <c r="B105" s="29" t="s">
        <v>9</v>
      </c>
      <c r="C105" s="30"/>
      <c r="D105" s="30">
        <v>175932.4</v>
      </c>
      <c r="E105" s="30">
        <v>205695.4</v>
      </c>
      <c r="F105" s="30">
        <v>240749.6</v>
      </c>
      <c r="G105" s="30">
        <v>291016</v>
      </c>
      <c r="H105" s="30">
        <v>353187.6</v>
      </c>
      <c r="I105" s="30">
        <v>429248.60000000003</v>
      </c>
      <c r="J105" s="30">
        <v>523167.4</v>
      </c>
      <c r="K105" s="30">
        <v>638251</v>
      </c>
    </row>
    <row r="106" spans="1:16" ht="93.95" customHeight="1" x14ac:dyDescent="0.25">
      <c r="A106" s="8"/>
      <c r="B106" s="12"/>
      <c r="C106" s="2" t="s">
        <v>61</v>
      </c>
      <c r="D106" s="2">
        <f>D105-(D105*21/100)-IF(D105&lt;500000,D105*4.5/100,(D105*10/100-27500))-IF(D105&lt;100000,1500,0+IF(D105&lt;200000,3000,0+IF(D105&lt;500000,5500,0+IF(D105&lt;1000000,8500,0))))</f>
        <v>128069.63799999999</v>
      </c>
      <c r="E106" s="2">
        <f>E105-(E105*21/100)-IF(E105&lt;500000,E105*4.5/100,(E105*10/100-27500))-IF(E105&lt;100000,1500,0+IF(E105&lt;200000,3000,0+IF(E105&lt;500000,5500,0+IF(E105&lt;1000000,8500,0))))</f>
        <v>147743.073</v>
      </c>
      <c r="F106" s="2">
        <f t="shared" ref="F106:K106" si="66">F105-(F105*21/100)-IF(F105&lt;500000,F105*4.5/100,(F105*10/100-27500))-IF(F105&lt;100000,1500,0+IF(F105&lt;200000,3000,0+IF(F105&lt;500000,5500,0+IF(F105&lt;1000000,8500,0))))</f>
        <v>173858.45200000002</v>
      </c>
      <c r="G106" s="2">
        <f t="shared" si="66"/>
        <v>211306.92</v>
      </c>
      <c r="H106" s="2">
        <f t="shared" si="66"/>
        <v>257624.76199999999</v>
      </c>
      <c r="I106" s="2">
        <f t="shared" si="66"/>
        <v>314290.20700000005</v>
      </c>
      <c r="J106" s="2">
        <f t="shared" si="66"/>
        <v>379985.50600000005</v>
      </c>
      <c r="K106" s="2">
        <f t="shared" si="66"/>
        <v>459393.19000000006</v>
      </c>
    </row>
    <row r="107" spans="1:16" ht="93.95" customHeight="1" x14ac:dyDescent="0.25">
      <c r="A107" s="8"/>
      <c r="B107" s="12"/>
      <c r="C107" s="2" t="s">
        <v>61</v>
      </c>
      <c r="D107" s="2">
        <f>D105-(D105*21/100)-IF(D105&lt;1020000,D105*4.5/100,51000)-IF(D105&lt;100000,1500,0+IF(D105&lt;200000,3000,0+IF(D105&lt;500000,5500,0+IF(D105&lt;1000000,8500,0))))</f>
        <v>128069.63799999999</v>
      </c>
      <c r="E107" s="2">
        <f t="shared" ref="E107:K107" si="67">E105-(E105*21/100)-IF(E105&lt;1020000,E105*4.5/100,51000)-IF(E105&lt;100000,1500,0+IF(E105&lt;200000,3000,0+IF(E105&lt;500000,5500,0+IF(E105&lt;1000000,8500,0))))</f>
        <v>147743.073</v>
      </c>
      <c r="F107" s="2">
        <f t="shared" si="67"/>
        <v>173858.45200000002</v>
      </c>
      <c r="G107" s="2">
        <f t="shared" si="67"/>
        <v>211306.92</v>
      </c>
      <c r="H107" s="2">
        <f t="shared" si="67"/>
        <v>257624.76199999999</v>
      </c>
      <c r="I107" s="2">
        <f t="shared" si="67"/>
        <v>314290.20700000005</v>
      </c>
      <c r="J107" s="2">
        <f t="shared" si="67"/>
        <v>381259.71300000005</v>
      </c>
      <c r="K107" s="2">
        <f t="shared" si="67"/>
        <v>466996.99500000005</v>
      </c>
    </row>
    <row r="108" spans="1:16" ht="93.95" customHeight="1" x14ac:dyDescent="0.25">
      <c r="A108" s="8"/>
      <c r="B108" s="12"/>
      <c r="C108" s="2" t="s">
        <v>61</v>
      </c>
      <c r="D108" s="2">
        <f>D105-(D105*21/100)-IF(D105&lt;100000,1500,0+IF(D105&lt;200000,3000,0+IF(D105&lt;500000,5500,0+IF(D105&lt;1000000,8500,0))))</f>
        <v>135986.59599999999</v>
      </c>
      <c r="E108" s="2">
        <f>E105-(E105*21/100)-IF(E105&lt;100000,1500,0+IF(E105&lt;200000,3000,0+IF(E105&lt;500000,5500,0+IF(E105&lt;1000000,8500,0))))</f>
        <v>156999.36600000001</v>
      </c>
      <c r="F108" s="2">
        <f t="shared" ref="F108:K108" si="68">F105-(F105*21/100)-IF(F105&lt;100000,1500,0+IF(F105&lt;200000,3000,0+IF(F105&lt;500000,5500,0+IF(F105&lt;1000000,8500,0))))</f>
        <v>184692.18400000001</v>
      </c>
      <c r="G108" s="2">
        <f t="shared" si="68"/>
        <v>224402.64</v>
      </c>
      <c r="H108" s="2">
        <f t="shared" si="68"/>
        <v>273518.20399999997</v>
      </c>
      <c r="I108" s="2">
        <f t="shared" si="68"/>
        <v>333606.39400000003</v>
      </c>
      <c r="J108" s="2">
        <f t="shared" si="68"/>
        <v>404802.24600000004</v>
      </c>
      <c r="K108" s="2">
        <f t="shared" si="68"/>
        <v>495718.29000000004</v>
      </c>
    </row>
    <row r="109" spans="1:16" ht="93.95" customHeight="1" x14ac:dyDescent="0.25">
      <c r="A109" s="28" t="s">
        <v>65</v>
      </c>
      <c r="B109" s="33"/>
      <c r="C109" s="30"/>
      <c r="D109" s="30">
        <v>170641.2</v>
      </c>
      <c r="E109" s="30">
        <v>199081.4</v>
      </c>
      <c r="F109" s="30">
        <v>233474.19999999998</v>
      </c>
      <c r="G109" s="30">
        <v>282417.8</v>
      </c>
      <c r="H109" s="30">
        <v>341943.8</v>
      </c>
      <c r="I109" s="30">
        <v>416020.6</v>
      </c>
      <c r="J109" s="30">
        <v>505971</v>
      </c>
      <c r="K109" s="30">
        <v>617086.19999999995</v>
      </c>
    </row>
    <row r="110" spans="1:16" ht="93.95" customHeight="1" x14ac:dyDescent="0.25">
      <c r="A110" s="8"/>
      <c r="B110" s="31"/>
      <c r="C110" s="2" t="s">
        <v>61</v>
      </c>
      <c r="D110" s="2">
        <f>D109-(D109*21/100)-IF(D109&lt;500000,D109*4.5/100,(D109*10/100-27500))-IF(D109&lt;100000,1500,0+IF(D109&lt;200000,3000,0+IF(D109&lt;500000,5500,0+IF(D109&lt;1000000,8500,0))))</f>
        <v>124127.694</v>
      </c>
      <c r="E110" s="2">
        <f>E109-(E109*21/100)-IF(E109&lt;500000,E7*4.5/100,(E109*10/100-27500))-IF(E109&lt;100000,1500,0+IF(E109&lt;200000,3000,0+IF(E109&lt;500000,5500,0+IF(E109&lt;1000000,8500,0))))</f>
        <v>148470.52099999998</v>
      </c>
      <c r="F110" s="2">
        <f t="shared" ref="F110:K110" si="69">F109-(F109*21/100)-IF(F109&lt;500000,F7*4.5/100,(F109*10/100-27500))-IF(F109&lt;100000,1500,0+IF(F109&lt;200000,3000,0+IF(F109&lt;500000,5500,0+IF(F109&lt;1000000,8500,0))))</f>
        <v>172158.65399999998</v>
      </c>
      <c r="G110" s="2">
        <f t="shared" si="69"/>
        <v>209693.10399999996</v>
      </c>
      <c r="H110" s="2">
        <f t="shared" si="69"/>
        <v>255379.30899999995</v>
      </c>
      <c r="I110" s="2">
        <f t="shared" si="69"/>
        <v>312322.54199999996</v>
      </c>
      <c r="J110" s="2">
        <f t="shared" si="69"/>
        <v>368119.99</v>
      </c>
      <c r="K110" s="2">
        <f t="shared" si="69"/>
        <v>444789.47799999994</v>
      </c>
    </row>
    <row r="111" spans="1:16" ht="93.95" customHeight="1" x14ac:dyDescent="0.25">
      <c r="A111" s="8"/>
      <c r="B111" s="31" t="s">
        <v>10</v>
      </c>
      <c r="C111" s="2" t="s">
        <v>59</v>
      </c>
      <c r="D111" s="2">
        <f>D109-(D109*21/100)-IF(D109&lt;1020000,D109*4.5/100,51000)-IF(D109&lt;100000,1500,0+IF(D109&lt;200000,3000,0+IF(D109&lt;500000,5500,0+IF(D109&lt;1000000,8500,0))))</f>
        <v>124127.694</v>
      </c>
      <c r="E111" s="2">
        <f t="shared" ref="E111:K111" si="70">E109-(E109*21/100)-IF(E109&lt;1020000,E109*4.5/100,51000)-IF(E109&lt;100000,1500,0+IF(E109&lt;200000,3000,0+IF(E109&lt;500000,5500,0+IF(E109&lt;1000000,8500,0))))</f>
        <v>145315.64299999998</v>
      </c>
      <c r="F111" s="2">
        <f t="shared" si="70"/>
        <v>168438.27899999998</v>
      </c>
      <c r="G111" s="2">
        <f t="shared" si="70"/>
        <v>204901.26099999997</v>
      </c>
      <c r="H111" s="2">
        <f t="shared" si="70"/>
        <v>249248.13099999996</v>
      </c>
      <c r="I111" s="2">
        <f t="shared" si="70"/>
        <v>304435.34699999995</v>
      </c>
      <c r="J111" s="2">
        <f t="shared" si="70"/>
        <v>368448.39499999996</v>
      </c>
      <c r="K111" s="2">
        <f t="shared" si="70"/>
        <v>451229.21899999992</v>
      </c>
    </row>
    <row r="112" spans="1:16" ht="93.95" customHeight="1" x14ac:dyDescent="0.25">
      <c r="A112" s="8"/>
      <c r="B112" s="31"/>
      <c r="C112" s="2" t="s">
        <v>60</v>
      </c>
      <c r="D112" s="2">
        <f>D109-(D109*21/100)-IF(D109&lt;100000,1500,0+IF(D109&lt;200000,3000,0+IF(D109&lt;500000,5500,0+IF(D109&lt;1000000,8500,0))))</f>
        <v>131806.54800000001</v>
      </c>
      <c r="E112" s="2">
        <f>E109-(E109*21/100)-IF(E109&lt;100000,1500,0+IF(E109&lt;200000,3000,0+IF(E109&lt;500000,5500,0+IF(E109&lt;1000000,8500,0))))</f>
        <v>154274.30599999998</v>
      </c>
      <c r="F112" s="2">
        <f t="shared" ref="F112:K112" si="71">F109-(F109*21/100)-IF(F109&lt;100000,1500,0+IF(F109&lt;200000,3000,0+IF(F109&lt;500000,5500,0+IF(F109&lt;1000000,8500,0))))</f>
        <v>178944.61799999999</v>
      </c>
      <c r="G112" s="2">
        <f t="shared" si="71"/>
        <v>217610.06199999998</v>
      </c>
      <c r="H112" s="2">
        <f t="shared" si="71"/>
        <v>264635.60199999996</v>
      </c>
      <c r="I112" s="2">
        <f t="shared" si="71"/>
        <v>323156.27399999998</v>
      </c>
      <c r="J112" s="2">
        <f t="shared" si="71"/>
        <v>391217.08999999997</v>
      </c>
      <c r="K112" s="2">
        <f t="shared" si="71"/>
        <v>478998.09799999994</v>
      </c>
    </row>
    <row r="113" spans="1:11" ht="93.95" customHeight="1" x14ac:dyDescent="0.25">
      <c r="A113" s="28" t="s">
        <v>66</v>
      </c>
      <c r="B113" s="35"/>
      <c r="C113" s="30"/>
      <c r="D113" s="30">
        <v>165350</v>
      </c>
      <c r="E113" s="30">
        <v>193128.8</v>
      </c>
      <c r="F113" s="30">
        <v>226198.8</v>
      </c>
      <c r="G113" s="30">
        <v>273158.2</v>
      </c>
      <c r="H113" s="30">
        <v>331361.39999999997</v>
      </c>
      <c r="I113" s="30">
        <v>402792.6</v>
      </c>
      <c r="J113" s="30">
        <v>490097.4</v>
      </c>
      <c r="K113" s="30">
        <v>597244.19999999995</v>
      </c>
    </row>
    <row r="114" spans="1:11" ht="93.95" customHeight="1" x14ac:dyDescent="0.25">
      <c r="A114" s="8"/>
      <c r="B114" s="31"/>
      <c r="C114" s="2" t="s">
        <v>61</v>
      </c>
      <c r="D114" s="2">
        <f>D113-(D113*21/100)-IF(D113&lt;500000,D113*4.5/100,(D113*10/100-27500))-IF(D113&lt;100000,1500,0+IF(D113&lt;200000,3000,0+IF(D113&lt;500000,5500,0+IF(D113&lt;1000000,8500,0))))</f>
        <v>120185.75</v>
      </c>
      <c r="E114" s="2">
        <f>E113-(E113*21/100)-IF(E113&lt;500000,E113*4.5/100,(E113*10/100-27500))-IF(E113&lt;100000,1500,0+IF(E113&lt;200000,3000,0+IF(E113&lt;500000,5500,0+IF(E113&lt;1000000,8500,0))))</f>
        <v>140880.95599999998</v>
      </c>
      <c r="F114" s="2">
        <f t="shared" ref="F114:K114" si="72">F113-(F113*21/100)-IF(F113&lt;500000,F113*4.5/100,(F113*10/100-27500))-IF(F113&lt;100000,1500,0+IF(F113&lt;200000,3000,0+IF(F113&lt;500000,5500,0+IF(F113&lt;1000000,8500,0))))</f>
        <v>163018.106</v>
      </c>
      <c r="G114" s="2">
        <f t="shared" si="72"/>
        <v>198002.859</v>
      </c>
      <c r="H114" s="2">
        <f t="shared" si="72"/>
        <v>241364.24299999996</v>
      </c>
      <c r="I114" s="2">
        <f t="shared" si="72"/>
        <v>294580.48699999996</v>
      </c>
      <c r="J114" s="2">
        <f t="shared" si="72"/>
        <v>359622.56299999997</v>
      </c>
      <c r="K114" s="2">
        <f t="shared" si="72"/>
        <v>431098.49799999996</v>
      </c>
    </row>
    <row r="115" spans="1:11" ht="93.95" customHeight="1" x14ac:dyDescent="0.25">
      <c r="A115" s="8"/>
      <c r="B115" s="31"/>
      <c r="C115" s="2" t="s">
        <v>59</v>
      </c>
      <c r="D115" s="2">
        <f>D113-(D113*21/100)-IF(D113&lt;1020000,D113*4.5/100,51000)-IF(D113&lt;100000,1500,0+IF(D113&lt;200000,3000,0+IF(D113&lt;500000,5500,0+IF(D113&lt;1000000,8500,0))))</f>
        <v>120185.75</v>
      </c>
      <c r="E115" s="2">
        <f t="shared" ref="E115:K115" si="73">E113-(E113*21/100)-IF(E113&lt;1020000,E113*4.5/100,51000)-IF(E113&lt;100000,1500,0+IF(E113&lt;200000,3000,0+IF(E113&lt;500000,5500,0+IF(E113&lt;1000000,8500,0))))</f>
        <v>140880.95599999998</v>
      </c>
      <c r="F115" s="2">
        <f t="shared" si="73"/>
        <v>163018.106</v>
      </c>
      <c r="G115" s="2">
        <f t="shared" si="73"/>
        <v>198002.859</v>
      </c>
      <c r="H115" s="2">
        <f t="shared" si="73"/>
        <v>241364.24299999996</v>
      </c>
      <c r="I115" s="2">
        <f t="shared" si="73"/>
        <v>294580.48699999996</v>
      </c>
      <c r="J115" s="2">
        <f t="shared" si="73"/>
        <v>359622.56299999997</v>
      </c>
      <c r="K115" s="2">
        <f t="shared" si="73"/>
        <v>436446.92899999995</v>
      </c>
    </row>
    <row r="116" spans="1:11" ht="93.95" customHeight="1" x14ac:dyDescent="0.25">
      <c r="A116" s="8"/>
      <c r="B116" s="31"/>
      <c r="C116" s="2" t="s">
        <v>60</v>
      </c>
      <c r="D116" s="2">
        <f>D113-(D113*21/100)-IF(D113&lt;100000,1500,0+IF(D113&lt;200000,3000,0+IF(D113&lt;500000,5500,0+IF(D113&lt;1000000,8500,0))))</f>
        <v>127626.5</v>
      </c>
      <c r="E116" s="2">
        <f>E113-(E113*21/100)-IF(E113&lt;100000,1500,0+IF(E113&lt;200000,3000,0+IF(E113&lt;500000,5500,0+IF(E113&lt;1000000,8500,0))))</f>
        <v>149571.75199999998</v>
      </c>
      <c r="F116" s="2">
        <f t="shared" ref="F116:K116" si="74">F113-(F113*21/100)-IF(F113&lt;100000,1500,0+IF(F113&lt;200000,3000,0+IF(F113&lt;500000,5500,0+IF(F113&lt;1000000,8500,0))))</f>
        <v>173197.052</v>
      </c>
      <c r="G116" s="2">
        <f t="shared" si="74"/>
        <v>210294.978</v>
      </c>
      <c r="H116" s="2">
        <f t="shared" si="74"/>
        <v>256275.50599999996</v>
      </c>
      <c r="I116" s="2">
        <f t="shared" si="74"/>
        <v>312706.15399999998</v>
      </c>
      <c r="J116" s="2">
        <f t="shared" si="74"/>
        <v>381676.946</v>
      </c>
      <c r="K116" s="2">
        <f t="shared" si="74"/>
        <v>463322.91799999995</v>
      </c>
    </row>
    <row r="117" spans="1:11" ht="93.95" customHeight="1" x14ac:dyDescent="0.25">
      <c r="A117" s="28" t="s">
        <v>67</v>
      </c>
      <c r="B117" s="34"/>
      <c r="C117" s="30"/>
      <c r="D117" s="30">
        <v>160058.79999999999</v>
      </c>
      <c r="E117" s="30">
        <v>187176.2</v>
      </c>
      <c r="F117" s="30">
        <v>218923.4</v>
      </c>
      <c r="G117" s="30">
        <v>265221.39999999997</v>
      </c>
      <c r="H117" s="30">
        <v>320779</v>
      </c>
      <c r="I117" s="30">
        <v>389564.6</v>
      </c>
      <c r="J117" s="30">
        <v>474223.8</v>
      </c>
      <c r="K117" s="30">
        <v>578063.6</v>
      </c>
    </row>
    <row r="118" spans="1:11" ht="93.95" customHeight="1" x14ac:dyDescent="0.25">
      <c r="A118" s="8"/>
      <c r="B118" s="15"/>
      <c r="C118" s="2" t="s">
        <v>61</v>
      </c>
      <c r="D118" s="2">
        <f>D117-(D117*21/100)-IF(D117&lt;500000,D117*4.5/100,(D117*10/100-27500))-IF(D117&lt;100000,1500,0+IF(D117&lt;200000,3000,0+IF(D117&lt;500000,5500,0+IF(D117&lt;1000000,8500,0))))</f>
        <v>116243.806</v>
      </c>
      <c r="E118" s="2">
        <f>E117-(E117*21/100)-IF(E117&lt;500000,E117*4.5/100,(E117*10/100-27500))-IF(E117&lt;100000,1500,0+IF(E117&lt;200000,3000,0+IF(E117&lt;500000,5500,0+IF(E117&lt;1000000,8500,0))))</f>
        <v>136446.269</v>
      </c>
      <c r="F118" s="2">
        <f t="shared" ref="F118:K118" si="75">F117-(F117*21/100)-IF(F117&lt;500000,F117*4.5/100,(F117*10/100-27500))-IF(F117&lt;100000,1500,0+IF(F117&lt;200000,3000,0+IF(F117&lt;500000,5500,0+IF(F117&lt;1000000,8500,0))))</f>
        <v>157597.93300000002</v>
      </c>
      <c r="G118" s="2">
        <f t="shared" si="75"/>
        <v>192089.94299999997</v>
      </c>
      <c r="H118" s="2">
        <f t="shared" si="75"/>
        <v>233480.35500000001</v>
      </c>
      <c r="I118" s="2">
        <f t="shared" si="75"/>
        <v>284725.62699999998</v>
      </c>
      <c r="J118" s="2">
        <f t="shared" si="75"/>
        <v>347796.73100000003</v>
      </c>
      <c r="K118" s="2">
        <f t="shared" si="75"/>
        <v>417863.88399999996</v>
      </c>
    </row>
    <row r="119" spans="1:11" ht="93.95" customHeight="1" x14ac:dyDescent="0.25">
      <c r="A119" s="8"/>
      <c r="B119" s="15"/>
      <c r="C119" s="2" t="s">
        <v>59</v>
      </c>
      <c r="D119" s="2">
        <f>D117-(D117*21/100)-IF(D117&lt;1020000,D117*4.5/100,51000)-IF(D117&lt;100000,1500,0+IF(D117&lt;200000,3000,0+IF(D117&lt;500000,5500,0+IF(D117&lt;1000000,8500,0))))</f>
        <v>116243.806</v>
      </c>
      <c r="E119" s="2">
        <f t="shared" ref="E119:K119" si="76">E117-(E117*21/100)-IF(E117&lt;1020000,E117*4.5/100,51000)-IF(E117&lt;100000,1500,0+IF(E117&lt;200000,3000,0+IF(E117&lt;500000,5500,0+IF(E117&lt;1000000,8500,0))))</f>
        <v>136446.269</v>
      </c>
      <c r="F119" s="2">
        <f t="shared" si="76"/>
        <v>157597.93300000002</v>
      </c>
      <c r="G119" s="2">
        <f t="shared" si="76"/>
        <v>192089.94299999997</v>
      </c>
      <c r="H119" s="2">
        <f t="shared" si="76"/>
        <v>233480.35500000001</v>
      </c>
      <c r="I119" s="2">
        <f t="shared" si="76"/>
        <v>284725.62699999998</v>
      </c>
      <c r="J119" s="2">
        <f t="shared" si="76"/>
        <v>347796.73100000003</v>
      </c>
      <c r="K119" s="2">
        <f t="shared" si="76"/>
        <v>422157.38199999993</v>
      </c>
    </row>
    <row r="120" spans="1:11" ht="93.95" customHeight="1" x14ac:dyDescent="0.25">
      <c r="A120" s="8"/>
      <c r="B120" s="15"/>
      <c r="C120" s="2" t="s">
        <v>60</v>
      </c>
      <c r="D120" s="2">
        <f>D117-(D117*21/100)-IF(D117&lt;100000,1500,0+IF(D117&lt;200000,3000,0+IF(D117&lt;500000,5500,0+IF(D117&lt;1000000,8500,0))))</f>
        <v>123446.45199999999</v>
      </c>
      <c r="E120" s="2">
        <f>E117-(E117*21/100)-IF(E117&lt;100000,1500,0+IF(E117&lt;200000,3000,0+IF(E117&lt;500000,5500,0+IF(E117&lt;1000000,8500,0))))</f>
        <v>144869.198</v>
      </c>
      <c r="F120" s="2">
        <f t="shared" ref="F120:K120" si="77">F117-(F117*21/100)-IF(F117&lt;100000,1500,0+IF(F117&lt;200000,3000,0+IF(F117&lt;500000,5500,0+IF(F117&lt;1000000,8500,0))))</f>
        <v>167449.486</v>
      </c>
      <c r="G120" s="2">
        <f t="shared" si="77"/>
        <v>204024.90599999996</v>
      </c>
      <c r="H120" s="2">
        <f t="shared" si="77"/>
        <v>247915.41</v>
      </c>
      <c r="I120" s="2">
        <f t="shared" si="77"/>
        <v>302256.03399999999</v>
      </c>
      <c r="J120" s="2">
        <f t="shared" si="77"/>
        <v>369136.80200000003</v>
      </c>
      <c r="K120" s="2">
        <f t="shared" si="77"/>
        <v>448170.24399999995</v>
      </c>
    </row>
    <row r="121" spans="1:11" ht="93.95" customHeight="1" x14ac:dyDescent="0.25">
      <c r="A121" s="28" t="s">
        <v>68</v>
      </c>
      <c r="B121" s="33"/>
      <c r="C121" s="30"/>
      <c r="D121" s="30">
        <v>155429</v>
      </c>
      <c r="E121" s="30">
        <v>181885</v>
      </c>
      <c r="F121" s="30">
        <v>212309.4</v>
      </c>
      <c r="G121" s="30">
        <v>256623.19999999998</v>
      </c>
      <c r="H121" s="30">
        <v>310858</v>
      </c>
      <c r="I121" s="30">
        <v>377659.4</v>
      </c>
      <c r="J121" s="30">
        <v>459011.60000000003</v>
      </c>
      <c r="K121" s="30">
        <v>559544.4</v>
      </c>
    </row>
    <row r="122" spans="1:11" ht="93.95" customHeight="1" x14ac:dyDescent="0.25">
      <c r="A122" s="8"/>
      <c r="B122" s="31"/>
      <c r="C122" s="2" t="s">
        <v>61</v>
      </c>
      <c r="D122" s="2">
        <f>D121-(D121*21/100)-IF(D121&lt;500000,D121*4.5/100,(D121*10/100-27500))-IF(D121&lt;100000,1500,0+IF(D121&lt;200000,3000,0+IF(D121&lt;500000,5500,0+IF(D121&lt;1000000,8500,0))))</f>
        <v>112794.60500000001</v>
      </c>
      <c r="E122" s="2">
        <f>E121-(E121*21/100)-IF(E121&lt;500000,E121*4.5/100,(E121*10/100-27500))-IF(E121&lt;100000,1500,0+IF(E121&lt;200000,3000,0+IF(E121&lt;500000,5500,0+IF(E121&lt;1000000,8500,0))))</f>
        <v>132504.32499999998</v>
      </c>
      <c r="F122" s="2">
        <f t="shared" ref="F122:K122" si="78">F121-(F121*21/100)-IF(F121&lt;500000,F121*4.5/100,(F121*10/100-27500))-IF(F121&lt;100000,1500,0+IF(F121&lt;200000,3000,0+IF(F121&lt;500000,5500,0+IF(F121&lt;1000000,8500,0))))</f>
        <v>152670.503</v>
      </c>
      <c r="G122" s="2">
        <f t="shared" si="78"/>
        <v>185684.28399999999</v>
      </c>
      <c r="H122" s="2">
        <f t="shared" si="78"/>
        <v>226089.21000000002</v>
      </c>
      <c r="I122" s="2">
        <f t="shared" si="78"/>
        <v>275856.25300000003</v>
      </c>
      <c r="J122" s="2">
        <f t="shared" si="78"/>
        <v>336463.64199999999</v>
      </c>
      <c r="K122" s="2">
        <f t="shared" si="78"/>
        <v>405085.636</v>
      </c>
    </row>
    <row r="123" spans="1:11" ht="93.95" customHeight="1" x14ac:dyDescent="0.25">
      <c r="A123" s="8"/>
      <c r="B123" s="31" t="s">
        <v>11</v>
      </c>
      <c r="C123" s="2" t="s">
        <v>59</v>
      </c>
      <c r="D123" s="2">
        <f>D121-(D121*21/100)-IF(D121&lt;1020000,D121*4.5/100,51000)-IF(D121&lt;100000,1500,0+IF(D121&lt;200000,3000,0+IF(D121&lt;500000,5500,0+IF(D121&lt;1000000,8500,0))))</f>
        <v>112794.60500000001</v>
      </c>
      <c r="E123" s="2">
        <f t="shared" ref="E123:K123" si="79">E121-(E121*21/100)-IF(E121&lt;1020000,E121*4.5/100,51000)-IF(E121&lt;100000,1500,0+IF(E121&lt;200000,3000,0+IF(E121&lt;500000,5500,0+IF(E121&lt;1000000,8500,0))))</f>
        <v>132504.32499999998</v>
      </c>
      <c r="F123" s="2">
        <f t="shared" si="79"/>
        <v>152670.503</v>
      </c>
      <c r="G123" s="2">
        <f t="shared" si="79"/>
        <v>185684.28399999999</v>
      </c>
      <c r="H123" s="2">
        <f t="shared" si="79"/>
        <v>226089.21000000002</v>
      </c>
      <c r="I123" s="2">
        <f t="shared" si="79"/>
        <v>275856.25300000003</v>
      </c>
      <c r="J123" s="2">
        <f t="shared" si="79"/>
        <v>336463.64199999999</v>
      </c>
      <c r="K123" s="2">
        <f t="shared" si="79"/>
        <v>408360.57799999998</v>
      </c>
    </row>
    <row r="124" spans="1:11" ht="93.95" customHeight="1" x14ac:dyDescent="0.25">
      <c r="A124" s="8"/>
      <c r="B124" s="31"/>
      <c r="C124" s="2" t="s">
        <v>60</v>
      </c>
      <c r="D124" s="2">
        <f>D121-(D121*21/100)-IF(D121&lt;100000,1500,0+IF(D121&lt;200000,3000,0+IF(D121&lt;500000,5500,0+IF(D121&lt;1000000,8500,0))))</f>
        <v>119788.91</v>
      </c>
      <c r="E124" s="2">
        <f>E121-(E121*21/100)-IF(E121&lt;100000,1500,0+IF(E121&lt;200000,3000,0+IF(E121&lt;500000,5500,0+IF(E121&lt;1000000,8500,0))))</f>
        <v>140689.15</v>
      </c>
      <c r="F124" s="2">
        <f t="shared" ref="F124:K124" si="80">F121-(F121*21/100)-IF(F121&lt;100000,1500,0+IF(F121&lt;200000,3000,0+IF(F121&lt;500000,5500,0+IF(F121&lt;1000000,8500,0))))</f>
        <v>162224.42600000001</v>
      </c>
      <c r="G124" s="2">
        <f t="shared" si="80"/>
        <v>197232.32799999998</v>
      </c>
      <c r="H124" s="2">
        <f t="shared" si="80"/>
        <v>240077.82</v>
      </c>
      <c r="I124" s="2">
        <f t="shared" si="80"/>
        <v>292850.92600000004</v>
      </c>
      <c r="J124" s="2">
        <f t="shared" si="80"/>
        <v>357119.16399999999</v>
      </c>
      <c r="K124" s="2">
        <f t="shared" si="80"/>
        <v>433540.076</v>
      </c>
    </row>
    <row r="125" spans="1:11" ht="93.95" customHeight="1" x14ac:dyDescent="0.25">
      <c r="A125" s="28" t="s">
        <v>69</v>
      </c>
      <c r="B125" s="35"/>
      <c r="C125" s="30"/>
      <c r="D125" s="30">
        <v>150799.19999999998</v>
      </c>
      <c r="E125" s="30">
        <v>175932.40000000002</v>
      </c>
      <c r="F125" s="30">
        <v>205695.4</v>
      </c>
      <c r="G125" s="30">
        <v>248686.4</v>
      </c>
      <c r="H125" s="30">
        <v>300937</v>
      </c>
      <c r="I125" s="30">
        <v>365092.8</v>
      </c>
      <c r="J125" s="30">
        <v>444460.79999999999</v>
      </c>
      <c r="K125" s="30">
        <v>541025.19999999995</v>
      </c>
    </row>
    <row r="126" spans="1:11" ht="93.95" customHeight="1" x14ac:dyDescent="0.25">
      <c r="A126" s="8"/>
      <c r="B126" s="31"/>
      <c r="C126" s="2" t="s">
        <v>61</v>
      </c>
      <c r="D126" s="2">
        <f>D125-(D125*21/100)-IF(D125&lt;500000,D125*4.5/100,(D125*10/100-27500))-IF(D125&lt;100000,1500,0+IF(D125&lt;200000,3000,0+IF(D125&lt;500000,5500,0+IF(D125&lt;1000000,8500,0))))</f>
        <v>109345.40399999999</v>
      </c>
      <c r="E126" s="2">
        <f>E125-(E125*21/100)-IF(E125&lt;500000,E125*4.5/100,(E125*10/100-27500))-IF(E125&lt;100000,1500,0+IF(E125&lt;200000,3000,0+IF(E125&lt;500000,5500,0+IF(E125&lt;1000000,8500,0))))</f>
        <v>128069.63800000002</v>
      </c>
      <c r="F126" s="2">
        <f t="shared" ref="F126:K126" si="81">F125-(F125*21/100)-IF(F125&lt;500000,F125*4.5/100,(F125*10/100-27500))-IF(F125&lt;100000,1500,0+IF(F125&lt;200000,3000,0+IF(F125&lt;500000,5500,0+IF(F125&lt;1000000,8500,0))))</f>
        <v>147743.073</v>
      </c>
      <c r="G126" s="2">
        <f t="shared" si="81"/>
        <v>179771.36799999999</v>
      </c>
      <c r="H126" s="2">
        <f t="shared" si="81"/>
        <v>218698.065</v>
      </c>
      <c r="I126" s="2">
        <f t="shared" si="81"/>
        <v>266494.136</v>
      </c>
      <c r="J126" s="2">
        <f t="shared" si="81"/>
        <v>325623.29600000003</v>
      </c>
      <c r="K126" s="2">
        <f t="shared" si="81"/>
        <v>392307.38799999992</v>
      </c>
    </row>
    <row r="127" spans="1:11" ht="93.95" customHeight="1" x14ac:dyDescent="0.25">
      <c r="A127" s="8"/>
      <c r="B127" s="31"/>
      <c r="C127" s="2" t="s">
        <v>59</v>
      </c>
      <c r="D127" s="2">
        <f>D125-(D125*21/100)-IF(D125&lt;1020000,D125*4.5/100,51000)-IF(D125&lt;100000,1500,0+IF(D125&lt;200000,3000,0+IF(D125&lt;500000,5500,0+IF(D125&lt;1000000,8500,0))))</f>
        <v>109345.40399999999</v>
      </c>
      <c r="E127" s="2">
        <f t="shared" ref="E127:K127" si="82">E125-(E125*21/100)-IF(E125&lt;1020000,E125*4.5/100,51000)-IF(E125&lt;100000,1500,0+IF(E125&lt;200000,3000,0+IF(E125&lt;500000,5500,0+IF(E125&lt;1000000,8500,0))))</f>
        <v>128069.63800000002</v>
      </c>
      <c r="F127" s="2">
        <f t="shared" si="82"/>
        <v>147743.073</v>
      </c>
      <c r="G127" s="2">
        <f t="shared" si="82"/>
        <v>179771.36799999999</v>
      </c>
      <c r="H127" s="2">
        <f t="shared" si="82"/>
        <v>218698.065</v>
      </c>
      <c r="I127" s="2">
        <f t="shared" si="82"/>
        <v>266494.136</v>
      </c>
      <c r="J127" s="2">
        <f t="shared" si="82"/>
        <v>325623.29600000003</v>
      </c>
      <c r="K127" s="2">
        <f t="shared" si="82"/>
        <v>394563.77399999992</v>
      </c>
    </row>
    <row r="128" spans="1:11" ht="93.95" customHeight="1" x14ac:dyDescent="0.25">
      <c r="A128" s="8"/>
      <c r="B128" s="31"/>
      <c r="C128" s="2" t="s">
        <v>60</v>
      </c>
      <c r="D128" s="2">
        <f>D125-(D125*21/100)-IF(D125&lt;100000,1500,0+IF(D125&lt;200000,3000,0+IF(D125&lt;500000,5500,0+IF(D125&lt;1000000,8500,0))))</f>
        <v>116131.36799999999</v>
      </c>
      <c r="E128" s="2">
        <f>E125-(E125*21/100)-IF(E125&lt;100000,1500,0+IF(E125&lt;200000,3000,0+IF(E125&lt;500000,5500,0+IF(E125&lt;1000000,8500,0))))</f>
        <v>135986.59600000002</v>
      </c>
      <c r="F128" s="2">
        <f t="shared" ref="F128:K128" si="83">F125-(F125*21/100)-IF(F125&lt;100000,1500,0+IF(F125&lt;200000,3000,0+IF(F125&lt;500000,5500,0+IF(F125&lt;1000000,8500,0))))</f>
        <v>156999.36600000001</v>
      </c>
      <c r="G128" s="2">
        <f t="shared" si="83"/>
        <v>190962.25599999999</v>
      </c>
      <c r="H128" s="2">
        <f t="shared" si="83"/>
        <v>232240.23</v>
      </c>
      <c r="I128" s="2">
        <f t="shared" si="83"/>
        <v>282923.31199999998</v>
      </c>
      <c r="J128" s="2">
        <f t="shared" si="83"/>
        <v>345624.03200000001</v>
      </c>
      <c r="K128" s="2">
        <f t="shared" si="83"/>
        <v>418909.90799999994</v>
      </c>
    </row>
    <row r="129" spans="1:11" ht="93.95" customHeight="1" x14ac:dyDescent="0.25">
      <c r="A129" s="28" t="s">
        <v>70</v>
      </c>
      <c r="B129" s="34"/>
      <c r="C129" s="30"/>
      <c r="D129" s="30">
        <v>146169.4</v>
      </c>
      <c r="E129" s="30">
        <v>170641.2</v>
      </c>
      <c r="F129" s="30">
        <v>199742.8</v>
      </c>
      <c r="G129" s="30">
        <v>240749.6</v>
      </c>
      <c r="H129" s="30">
        <v>291677.40000000002</v>
      </c>
      <c r="I129" s="30">
        <v>353849</v>
      </c>
      <c r="J129" s="30">
        <v>429910</v>
      </c>
      <c r="K129" s="30">
        <v>523828.8</v>
      </c>
    </row>
    <row r="130" spans="1:11" ht="93.95" customHeight="1" x14ac:dyDescent="0.25">
      <c r="A130" s="8"/>
      <c r="B130" s="15"/>
      <c r="C130" s="2" t="s">
        <v>61</v>
      </c>
      <c r="D130" s="2">
        <f>D129-(D129*21/100)-IF(D129&lt;500000,D129*4.5/100,(D129*10/100-27500))-IF(D129&lt;100000,1500,0+IF(D129&lt;200000,3000,0+IF(D129&lt;500000,5500,0+IF(D129&lt;1000000,8500,0))))</f>
        <v>105896.20300000001</v>
      </c>
      <c r="E130" s="2">
        <f>E129-(E129*21/100)-IF(E129&lt;500000,E129*4.5/100,(E129*10/100-27500))-IF(E129&lt;100000,1500,0+IF(E129&lt;200000,3000,0+IF(E129&lt;500000,5500,0+IF(E129&lt;1000000,8500,0))))</f>
        <v>124127.694</v>
      </c>
      <c r="F130" s="2">
        <f t="shared" ref="F130:K130" si="84">F129-(F129*21/100)-IF(F129&lt;500000,F129*4.5/100,(F129*10/100-27500))-IF(F129&lt;100000,1500,0+IF(F129&lt;200000,3000,0+IF(F129&lt;500000,5500,0+IF(F129&lt;1000000,8500,0))))</f>
        <v>145808.38599999997</v>
      </c>
      <c r="G130" s="2">
        <f t="shared" si="84"/>
        <v>173858.45200000002</v>
      </c>
      <c r="H130" s="2">
        <f t="shared" si="84"/>
        <v>211799.663</v>
      </c>
      <c r="I130" s="2">
        <f t="shared" si="84"/>
        <v>258117.505</v>
      </c>
      <c r="J130" s="2">
        <f t="shared" si="84"/>
        <v>314782.95</v>
      </c>
      <c r="K130" s="2">
        <f t="shared" si="84"/>
        <v>380441.87199999997</v>
      </c>
    </row>
    <row r="131" spans="1:11" ht="93.95" customHeight="1" x14ac:dyDescent="0.25">
      <c r="A131" s="8"/>
      <c r="B131" s="15"/>
      <c r="C131" s="2" t="s">
        <v>59</v>
      </c>
      <c r="D131" s="2">
        <f>D129-(D129*21/100)-IF(D129&lt;1020000,D129*4.5/100,51000)-IF(D129&lt;100000,1500,0+IF(D129&lt;200000,3000,0+IF(D129&lt;500000,5500,0+IF(D129&lt;1000000,8500,0))))</f>
        <v>105896.20300000001</v>
      </c>
      <c r="E131" s="2">
        <f t="shared" ref="E131:K131" si="85">E129-(E129*21/100)-IF(E129&lt;1020000,E129*4.5/100,51000)-IF(E129&lt;100000,1500,0+IF(E129&lt;200000,3000,0+IF(E129&lt;500000,5500,0+IF(E129&lt;1000000,8500,0))))</f>
        <v>124127.694</v>
      </c>
      <c r="F131" s="2">
        <f t="shared" si="85"/>
        <v>145808.38599999997</v>
      </c>
      <c r="G131" s="2">
        <f t="shared" si="85"/>
        <v>173858.45200000002</v>
      </c>
      <c r="H131" s="2">
        <f t="shared" si="85"/>
        <v>211799.663</v>
      </c>
      <c r="I131" s="2">
        <f t="shared" si="85"/>
        <v>258117.505</v>
      </c>
      <c r="J131" s="2">
        <f t="shared" si="85"/>
        <v>314782.95</v>
      </c>
      <c r="K131" s="2">
        <f t="shared" si="85"/>
        <v>381752.45600000001</v>
      </c>
    </row>
    <row r="132" spans="1:11" ht="93.95" customHeight="1" x14ac:dyDescent="0.25">
      <c r="A132" s="8"/>
      <c r="B132" s="15"/>
      <c r="C132" s="2" t="s">
        <v>60</v>
      </c>
      <c r="D132" s="2">
        <f>D129-(D129*21/100)-IF(D129&lt;100000,1500,0+IF(D129&lt;200000,3000,0+IF(D129&lt;500000,5500,0+IF(D129&lt;1000000,8500,0))))</f>
        <v>112473.826</v>
      </c>
      <c r="E132" s="2">
        <f>E129-(E129*21/100)-IF(E129&lt;100000,1500,0+IF(E129&lt;200000,3000,0+IF(E129&lt;500000,5500,0+IF(E129&lt;1000000,8500,0))))</f>
        <v>131806.54800000001</v>
      </c>
      <c r="F132" s="2">
        <f t="shared" ref="F132:K132" si="86">F129-(F129*21/100)-IF(F129&lt;100000,1500,0+IF(F129&lt;200000,3000,0+IF(F129&lt;500000,5500,0+IF(F129&lt;1000000,8500,0))))</f>
        <v>154796.81199999998</v>
      </c>
      <c r="G132" s="2">
        <f t="shared" si="86"/>
        <v>184692.18400000001</v>
      </c>
      <c r="H132" s="2">
        <f t="shared" si="86"/>
        <v>224925.14600000001</v>
      </c>
      <c r="I132" s="2">
        <f t="shared" si="86"/>
        <v>274040.71000000002</v>
      </c>
      <c r="J132" s="2">
        <f t="shared" si="86"/>
        <v>334128.90000000002</v>
      </c>
      <c r="K132" s="2">
        <f t="shared" si="86"/>
        <v>405324.75199999998</v>
      </c>
    </row>
    <row r="133" spans="1:11" ht="93.95" customHeight="1" x14ac:dyDescent="0.25">
      <c r="A133" s="28" t="s">
        <v>71</v>
      </c>
      <c r="B133" s="33"/>
      <c r="C133" s="30"/>
      <c r="D133" s="30">
        <v>142201</v>
      </c>
      <c r="E133" s="30">
        <v>165350</v>
      </c>
      <c r="F133" s="30">
        <v>193128.8</v>
      </c>
      <c r="G133" s="30">
        <v>233474.19999999998</v>
      </c>
      <c r="H133" s="30">
        <v>282417.8</v>
      </c>
      <c r="I133" s="30">
        <v>342605.19999999995</v>
      </c>
      <c r="J133" s="30">
        <v>416020.6</v>
      </c>
      <c r="K133" s="30">
        <v>506632.4</v>
      </c>
    </row>
    <row r="134" spans="1:11" ht="93.95" customHeight="1" x14ac:dyDescent="0.25">
      <c r="A134" s="8"/>
      <c r="B134" s="31"/>
      <c r="C134" s="2" t="s">
        <v>61</v>
      </c>
      <c r="D134" s="2">
        <f>D133-(D133*21/100)-IF(D133&lt;500000,D133*4.5/100,(D133*10/100-27500))-IF(D133&lt;100000,1500,0+IF(D133&lt;200000,3000,0+IF(D133&lt;500000,5500,0+IF(D133&lt;1000000,8500,0))))</f>
        <v>102939.74500000001</v>
      </c>
      <c r="E134" s="2">
        <f>E133-(E133*21/100)-IF(E133&lt;500000,E133*4.5/100,(E133*10/100-27500))-IF(E133&lt;100000,1500,0+IF(E133&lt;200000,3000,0+IF(E133&lt;500000,5500,0+IF(E133&lt;1000000,8500,0))))</f>
        <v>120185.75</v>
      </c>
      <c r="F134" s="2">
        <f t="shared" ref="F134:K134" si="87">F133-(F133*21/100)-IF(F133&lt;500000,F133*4.5/100,(F133*10/100-27500))-IF(F133&lt;100000,1500,0+IF(F133&lt;200000,3000,0+IF(F133&lt;500000,5500,0+IF(F133&lt;1000000,8500,0))))</f>
        <v>140880.95599999998</v>
      </c>
      <c r="G134" s="2">
        <f t="shared" si="87"/>
        <v>168438.27899999998</v>
      </c>
      <c r="H134" s="2">
        <f t="shared" si="87"/>
        <v>204901.26099999997</v>
      </c>
      <c r="I134" s="2">
        <f t="shared" si="87"/>
        <v>249740.87399999995</v>
      </c>
      <c r="J134" s="2">
        <f t="shared" si="87"/>
        <v>304435.34699999995</v>
      </c>
      <c r="K134" s="2">
        <f t="shared" si="87"/>
        <v>368576.35600000003</v>
      </c>
    </row>
    <row r="135" spans="1:11" ht="93.95" customHeight="1" x14ac:dyDescent="0.25">
      <c r="A135" s="8"/>
      <c r="B135" s="31" t="s">
        <v>12</v>
      </c>
      <c r="C135" s="2" t="s">
        <v>59</v>
      </c>
      <c r="D135" s="2">
        <f>D133-(D133*21/100)-IF(D133&lt;1020000,D133*4.5/100,51000)-IF(D133&lt;100000,1500,0+IF(D133&lt;200000,3000,0+IF(D133&lt;500000,5500,0+IF(D133&lt;1000000,8500,0))))</f>
        <v>102939.74500000001</v>
      </c>
      <c r="E135" s="2">
        <f t="shared" ref="E135:K135" si="88">E133-(E133*21/100)-IF(E133&lt;1020000,E133*4.5/100,51000)-IF(E133&lt;100000,1500,0+IF(E133&lt;200000,3000,0+IF(E133&lt;500000,5500,0+IF(E133&lt;1000000,8500,0))))</f>
        <v>120185.75</v>
      </c>
      <c r="F135" s="2">
        <f t="shared" si="88"/>
        <v>140880.95599999998</v>
      </c>
      <c r="G135" s="2">
        <f t="shared" si="88"/>
        <v>168438.27899999998</v>
      </c>
      <c r="H135" s="2">
        <f t="shared" si="88"/>
        <v>204901.26099999997</v>
      </c>
      <c r="I135" s="2">
        <f t="shared" si="88"/>
        <v>249740.87399999995</v>
      </c>
      <c r="J135" s="2">
        <f t="shared" si="88"/>
        <v>304435.34699999995</v>
      </c>
      <c r="K135" s="2">
        <f t="shared" si="88"/>
        <v>368941.13800000004</v>
      </c>
    </row>
    <row r="136" spans="1:11" ht="93.95" customHeight="1" x14ac:dyDescent="0.25">
      <c r="A136" s="8"/>
      <c r="B136" s="31"/>
      <c r="C136" s="2" t="s">
        <v>60</v>
      </c>
      <c r="D136" s="2">
        <f>D133-(D133*21/100)-IF(D133&lt;100000,1500,0+IF(D133&lt;200000,3000,0+IF(D133&lt;500000,5500,0+IF(D133&lt;1000000,8500,0))))</f>
        <v>109338.79000000001</v>
      </c>
      <c r="E136" s="2">
        <f>E133-(E133*21/100)-IF(E133&lt;100000,1500,0+IF(E133&lt;200000,3000,0+IF(E133&lt;500000,5500,0+IF(E133&lt;1000000,8500,0))))</f>
        <v>127626.5</v>
      </c>
      <c r="F136" s="2">
        <f t="shared" ref="F136:K136" si="89">F133-(F133*21/100)-IF(F133&lt;100000,1500,0+IF(F133&lt;200000,3000,0+IF(F133&lt;500000,5500,0+IF(F133&lt;1000000,8500,0))))</f>
        <v>149571.75199999998</v>
      </c>
      <c r="G136" s="2">
        <f t="shared" si="89"/>
        <v>178944.61799999999</v>
      </c>
      <c r="H136" s="2">
        <f t="shared" si="89"/>
        <v>217610.06199999998</v>
      </c>
      <c r="I136" s="2">
        <f t="shared" si="89"/>
        <v>265158.10799999995</v>
      </c>
      <c r="J136" s="2">
        <f t="shared" si="89"/>
        <v>323156.27399999998</v>
      </c>
      <c r="K136" s="2">
        <f t="shared" si="89"/>
        <v>391739.59600000002</v>
      </c>
    </row>
    <row r="137" spans="1:11" ht="93.95" customHeight="1" x14ac:dyDescent="0.25">
      <c r="A137" s="28" t="s">
        <v>72</v>
      </c>
      <c r="B137" s="35"/>
      <c r="C137" s="30"/>
      <c r="D137" s="30">
        <v>137571.20000000001</v>
      </c>
      <c r="E137" s="30">
        <v>160720.20000000001</v>
      </c>
      <c r="F137" s="30">
        <v>187176.2</v>
      </c>
      <c r="G137" s="30">
        <v>226198.8</v>
      </c>
      <c r="H137" s="30">
        <v>273819.59999999998</v>
      </c>
      <c r="I137" s="30">
        <v>331361.39999999997</v>
      </c>
      <c r="J137" s="30">
        <v>402792.6</v>
      </c>
      <c r="K137" s="30">
        <v>490097.4</v>
      </c>
    </row>
    <row r="138" spans="1:11" ht="93.95" customHeight="1" x14ac:dyDescent="0.25">
      <c r="A138" s="8"/>
      <c r="B138" s="31"/>
      <c r="C138" s="2" t="s">
        <v>61</v>
      </c>
      <c r="D138" s="2">
        <f>D137-(D137*21/100)-IF(D137&lt;500000,D137*4.5/100,(D137*10/100-27500))-IF(D137&lt;100000,1500,0+IF(D137&lt;200000,3000,0+IF(D137&lt;500000,5500,0+IF(D137&lt;1000000,8500,0))))</f>
        <v>99490.544000000009</v>
      </c>
      <c r="E138" s="2">
        <f>E137-(E137*21/100)-IF(E137&lt;500000,E137*4.5/100,(E137*10/100-27500))-IF(E137&lt;100000,1500,0+IF(E137&lt;200000,3000,0+IF(E137&lt;500000,5500,0+IF(E137&lt;1000000,8500,0))))</f>
        <v>116736.54900000001</v>
      </c>
      <c r="F138" s="2">
        <f t="shared" ref="F138:K138" si="90">F137-(F137*21/100)-IF(F137&lt;500000,F137*4.5/100,(F137*10/100-27500))-IF(F137&lt;100000,1500,0+IF(F137&lt;200000,3000,0+IF(F137&lt;500000,5500,0+IF(F137&lt;1000000,8500,0))))</f>
        <v>136446.269</v>
      </c>
      <c r="G138" s="2">
        <f t="shared" si="90"/>
        <v>163018.106</v>
      </c>
      <c r="H138" s="2">
        <f t="shared" si="90"/>
        <v>198495.60199999998</v>
      </c>
      <c r="I138" s="2">
        <f t="shared" si="90"/>
        <v>241364.24299999996</v>
      </c>
      <c r="J138" s="2">
        <f t="shared" si="90"/>
        <v>294580.48699999996</v>
      </c>
      <c r="K138" s="2">
        <f t="shared" si="90"/>
        <v>359622.56299999997</v>
      </c>
    </row>
    <row r="139" spans="1:11" ht="93.95" customHeight="1" x14ac:dyDescent="0.25">
      <c r="A139" s="8"/>
      <c r="B139" s="31" t="s">
        <v>12</v>
      </c>
      <c r="C139" s="2" t="s">
        <v>59</v>
      </c>
      <c r="D139" s="2">
        <f>D137-(D137*21/100)-IF(D137&lt;1020000,D137*4.5/100,51000)-IF(D137&lt;100000,1500,0+IF(D137&lt;200000,3000,0+IF(D137&lt;500000,5500,0+IF(D137&lt;1000000,8500,0))))</f>
        <v>99490.544000000009</v>
      </c>
      <c r="E139" s="2">
        <f t="shared" ref="E139:K139" si="91">E137-(E137*21/100)-IF(E137&lt;1020000,E137*4.5/100,51000)-IF(E137&lt;100000,1500,0+IF(E137&lt;200000,3000,0+IF(E137&lt;500000,5500,0+IF(E137&lt;1000000,8500,0))))</f>
        <v>116736.54900000001</v>
      </c>
      <c r="F139" s="2">
        <f t="shared" si="91"/>
        <v>136446.269</v>
      </c>
      <c r="G139" s="2">
        <f t="shared" si="91"/>
        <v>163018.106</v>
      </c>
      <c r="H139" s="2">
        <f t="shared" si="91"/>
        <v>198495.60199999998</v>
      </c>
      <c r="I139" s="2">
        <f t="shared" si="91"/>
        <v>241364.24299999996</v>
      </c>
      <c r="J139" s="2">
        <f t="shared" si="91"/>
        <v>294580.48699999996</v>
      </c>
      <c r="K139" s="2">
        <f t="shared" si="91"/>
        <v>359622.56299999997</v>
      </c>
    </row>
    <row r="140" spans="1:11" ht="93.95" customHeight="1" x14ac:dyDescent="0.25">
      <c r="A140" s="8"/>
      <c r="B140" s="31"/>
      <c r="C140" s="2" t="s">
        <v>60</v>
      </c>
      <c r="D140" s="2">
        <f>D137-(D137*21/100)-IF(D137&lt;100000,1500,0+IF(D137&lt;200000,3000,0+IF(D137&lt;500000,5500,0+IF(D137&lt;1000000,8500,0))))</f>
        <v>105681.24800000001</v>
      </c>
      <c r="E140" s="2">
        <f>E137-(E137*21/100)-IF(E137&lt;100000,1500,0+IF(E137&lt;200000,3000,0+IF(E137&lt;500000,5500,0+IF(E137&lt;1000000,8500,0))))</f>
        <v>123968.95800000001</v>
      </c>
      <c r="F140" s="2">
        <f t="shared" ref="F140:K140" si="92">F137-(F137*21/100)-IF(F137&lt;100000,1500,0+IF(F137&lt;200000,3000,0+IF(F137&lt;500000,5500,0+IF(F137&lt;1000000,8500,0))))</f>
        <v>144869.198</v>
      </c>
      <c r="G140" s="2">
        <f t="shared" si="92"/>
        <v>173197.052</v>
      </c>
      <c r="H140" s="2">
        <f t="shared" si="92"/>
        <v>210817.484</v>
      </c>
      <c r="I140" s="2">
        <f t="shared" si="92"/>
        <v>256275.50599999996</v>
      </c>
      <c r="J140" s="2">
        <f t="shared" si="92"/>
        <v>312706.15399999998</v>
      </c>
      <c r="K140" s="2">
        <f t="shared" si="92"/>
        <v>381676.946</v>
      </c>
    </row>
    <row r="141" spans="1:11" ht="93.95" customHeight="1" x14ac:dyDescent="0.25">
      <c r="A141" s="28" t="s">
        <v>73</v>
      </c>
      <c r="B141" s="35"/>
      <c r="C141" s="30"/>
      <c r="D141" s="30">
        <v>133602.79999999999</v>
      </c>
      <c r="E141" s="30">
        <v>155429</v>
      </c>
      <c r="F141" s="30">
        <v>181885</v>
      </c>
      <c r="G141" s="30">
        <v>218923.4</v>
      </c>
      <c r="H141" s="30">
        <v>265221.39999999997</v>
      </c>
      <c r="I141" s="30">
        <v>321440.40000000002</v>
      </c>
      <c r="J141" s="30">
        <v>389564.6</v>
      </c>
      <c r="K141" s="30">
        <v>474223.8</v>
      </c>
    </row>
    <row r="142" spans="1:11" ht="93.95" customHeight="1" x14ac:dyDescent="0.25">
      <c r="A142" s="8"/>
      <c r="B142" s="31"/>
      <c r="C142" s="2" t="s">
        <v>61</v>
      </c>
      <c r="D142" s="2">
        <f>D141-(D141*21/100)-IF(D141&lt;500000,D141*4.5/100,(D141*10/100-27500))-IF(D141&lt;100000,1500,0+IF(D141&lt;200000,3000,0+IF(D141&lt;500000,5500,0+IF(D141&lt;1000000,8500,0))))</f>
        <v>96534.085999999981</v>
      </c>
      <c r="E142" s="2">
        <f>E141-(E141*21/100)-IF(E141&lt;500000,E141*4.5/100,(E141*10/100-27500))-IF(E141&lt;100000,1500,0+IF(E141&lt;200000,3000,0+IF(E141&lt;500000,5500,0+IF(E141&lt;1000000,8500,0))))</f>
        <v>112794.60500000001</v>
      </c>
      <c r="F142" s="2">
        <f t="shared" ref="F142:K142" si="93">F141-(F141*21/100)-IF(F141&lt;500000,F141*4.5/100,(F141*10/100-27500))-IF(F141&lt;100000,1500,0+IF(F141&lt;200000,3000,0+IF(F141&lt;500000,5500,0+IF(F141&lt;1000000,8500,0))))</f>
        <v>132504.32499999998</v>
      </c>
      <c r="G142" s="2">
        <f t="shared" si="93"/>
        <v>157597.93300000002</v>
      </c>
      <c r="H142" s="2">
        <f t="shared" si="93"/>
        <v>192089.94299999997</v>
      </c>
      <c r="I142" s="2">
        <f t="shared" si="93"/>
        <v>233973.09800000003</v>
      </c>
      <c r="J142" s="2">
        <f t="shared" si="93"/>
        <v>284725.62699999998</v>
      </c>
      <c r="K142" s="2">
        <f t="shared" si="93"/>
        <v>347796.73100000003</v>
      </c>
    </row>
    <row r="143" spans="1:11" ht="93.95" customHeight="1" x14ac:dyDescent="0.25">
      <c r="A143" s="8"/>
      <c r="B143" s="31"/>
      <c r="C143" s="2" t="s">
        <v>59</v>
      </c>
      <c r="D143" s="2">
        <f>D141-(D141*21/100)-IF(D141&lt;1020000,D141*4.5/100,51000)-IF(D141&lt;100000,1500,0+IF(D141&lt;200000,3000,0+IF(D141&lt;500000,5500,0+IF(D141&lt;1000000,8500,0))))</f>
        <v>96534.085999999981</v>
      </c>
      <c r="E143" s="2">
        <f t="shared" ref="E143:K143" si="94">E141-(E141*21/100)-IF(E141&lt;1020000,E141*4.5/100,51000)-IF(E141&lt;100000,1500,0+IF(E141&lt;200000,3000,0+IF(E141&lt;500000,5500,0+IF(E141&lt;1000000,8500,0))))</f>
        <v>112794.60500000001</v>
      </c>
      <c r="F143" s="2">
        <f t="shared" si="94"/>
        <v>132504.32499999998</v>
      </c>
      <c r="G143" s="2">
        <f t="shared" si="94"/>
        <v>157597.93300000002</v>
      </c>
      <c r="H143" s="2">
        <f t="shared" si="94"/>
        <v>192089.94299999997</v>
      </c>
      <c r="I143" s="2">
        <f t="shared" si="94"/>
        <v>233973.09800000003</v>
      </c>
      <c r="J143" s="2">
        <f t="shared" si="94"/>
        <v>284725.62699999998</v>
      </c>
      <c r="K143" s="2">
        <f t="shared" si="94"/>
        <v>347796.73100000003</v>
      </c>
    </row>
    <row r="144" spans="1:11" ht="93.95" customHeight="1" x14ac:dyDescent="0.25">
      <c r="A144" s="8"/>
      <c r="B144" s="31"/>
      <c r="C144" s="2" t="s">
        <v>60</v>
      </c>
      <c r="D144" s="2">
        <f>D141-(D141*21/100)-IF(D141&lt;100000,1500,0+IF(D141&lt;200000,3000,0+IF(D141&lt;500000,5500,0+IF(D141&lt;1000000,8500,0))))</f>
        <v>102546.21199999998</v>
      </c>
      <c r="E144" s="2">
        <f>E141-(E141*21/100)-IF(E141&lt;100000,1500,0+IF(E141&lt;200000,3000,0+IF(E141&lt;500000,5500,0+IF(E141&lt;1000000,8500,0))))</f>
        <v>119788.91</v>
      </c>
      <c r="F144" s="2">
        <f t="shared" ref="F144:K144" si="95">F141-(F141*21/100)-IF(F141&lt;100000,1500,0+IF(F141&lt;200000,3000,0+IF(F141&lt;500000,5500,0+IF(F141&lt;1000000,8500,0))))</f>
        <v>140689.15</v>
      </c>
      <c r="G144" s="2">
        <f t="shared" si="95"/>
        <v>167449.486</v>
      </c>
      <c r="H144" s="2">
        <f t="shared" si="95"/>
        <v>204024.90599999996</v>
      </c>
      <c r="I144" s="2">
        <f t="shared" si="95"/>
        <v>248437.91600000003</v>
      </c>
      <c r="J144" s="2">
        <f t="shared" si="95"/>
        <v>302256.03399999999</v>
      </c>
      <c r="K144" s="2">
        <f t="shared" si="95"/>
        <v>369136.80200000003</v>
      </c>
    </row>
    <row r="145" spans="1:13" ht="93.95" customHeight="1" x14ac:dyDescent="0.25">
      <c r="A145" s="28" t="s">
        <v>74</v>
      </c>
      <c r="B145" s="35"/>
      <c r="C145" s="30"/>
      <c r="D145" s="30">
        <v>129634.4</v>
      </c>
      <c r="E145" s="30">
        <v>150799.19999999998</v>
      </c>
      <c r="F145" s="30">
        <v>175932.40000000002</v>
      </c>
      <c r="G145" s="30">
        <v>212309.4</v>
      </c>
      <c r="H145" s="30">
        <v>256623.19999999998</v>
      </c>
      <c r="I145" s="30">
        <v>310858</v>
      </c>
      <c r="J145" s="30">
        <v>377659.4</v>
      </c>
      <c r="K145" s="30">
        <v>459011.60000000003</v>
      </c>
    </row>
    <row r="146" spans="1:13" ht="93.95" customHeight="1" x14ac:dyDescent="0.25">
      <c r="A146" s="8"/>
      <c r="B146" s="31"/>
      <c r="C146" s="2" t="s">
        <v>61</v>
      </c>
      <c r="D146" s="2">
        <f>D145-(D145*21/100)-IF(D145&lt;500000,D145*4.5/100,(D145*10/100-27500))-IF(D145&lt;100000,1500,0+IF(D145&lt;200000,3000,0+IF(D145&lt;500000,5500,0+IF(D145&lt;1000000,8500,0))))</f>
        <v>93577.627999999997</v>
      </c>
      <c r="E146" s="2">
        <f>E145-(E145*21/100)-IF(E145&lt;500000,E145*4.5/100,(E145*10/100-27500))-IF(E145&lt;100000,1500,0+IF(E145&lt;200000,3000,0+IF(E145&lt;500000,5500,0+IF(E145&lt;1000000,8500,0))))</f>
        <v>109345.40399999999</v>
      </c>
      <c r="F146" s="2">
        <f t="shared" ref="F146:K146" si="96">F145-(F145*21/100)-IF(F145&lt;500000,F145*4.5/100,(F145*10/100-27500))-IF(F145&lt;100000,1500,0+IF(F145&lt;200000,3000,0+IF(F145&lt;500000,5500,0+IF(F145&lt;1000000,8500,0))))</f>
        <v>128069.63800000002</v>
      </c>
      <c r="G146" s="2">
        <f t="shared" si="96"/>
        <v>152670.503</v>
      </c>
      <c r="H146" s="2">
        <f t="shared" si="96"/>
        <v>185684.28399999999</v>
      </c>
      <c r="I146" s="2">
        <f t="shared" si="96"/>
        <v>226089.21000000002</v>
      </c>
      <c r="J146" s="2">
        <f t="shared" si="96"/>
        <v>275856.25300000003</v>
      </c>
      <c r="K146" s="2">
        <f t="shared" si="96"/>
        <v>336463.64199999999</v>
      </c>
    </row>
    <row r="147" spans="1:13" ht="93.95" customHeight="1" x14ac:dyDescent="0.25">
      <c r="A147" s="8"/>
      <c r="B147" s="31"/>
      <c r="C147" s="2" t="s">
        <v>59</v>
      </c>
      <c r="D147" s="2">
        <f>D145-(D145*21/100)-IF(D145&lt;1020000,D145*4.5/100,51000)-IF(D145&lt;100000,1500,0+IF(D145&lt;200000,3000,0+IF(D145&lt;500000,5500,0+IF(D145&lt;1000000,8500,0))))</f>
        <v>93577.627999999997</v>
      </c>
      <c r="E147" s="2">
        <f t="shared" ref="E147:K147" si="97">E145-(E145*21/100)-IF(E145&lt;1020000,E145*4.5/100,51000)-IF(E145&lt;100000,1500,0+IF(E145&lt;200000,3000,0+IF(E145&lt;500000,5500,0+IF(E145&lt;1000000,8500,0))))</f>
        <v>109345.40399999999</v>
      </c>
      <c r="F147" s="2">
        <f t="shared" si="97"/>
        <v>128069.63800000002</v>
      </c>
      <c r="G147" s="2">
        <f t="shared" si="97"/>
        <v>152670.503</v>
      </c>
      <c r="H147" s="2">
        <f t="shared" si="97"/>
        <v>185684.28399999999</v>
      </c>
      <c r="I147" s="2">
        <f t="shared" si="97"/>
        <v>226089.21000000002</v>
      </c>
      <c r="J147" s="2">
        <f t="shared" si="97"/>
        <v>275856.25300000003</v>
      </c>
      <c r="K147" s="2">
        <f t="shared" si="97"/>
        <v>336463.64199999999</v>
      </c>
    </row>
    <row r="148" spans="1:13" ht="93.95" customHeight="1" x14ac:dyDescent="0.25">
      <c r="A148" s="8"/>
      <c r="B148" s="32"/>
      <c r="C148" s="2" t="s">
        <v>60</v>
      </c>
      <c r="D148" s="2">
        <f>D145-(D145*21/100)-IF(D145&lt;100000,1500,0+IF(D145&lt;200000,3000,0+IF(D145&lt;500000,5500,0+IF(D145&lt;1000000,8500,0))))</f>
        <v>99411.175999999992</v>
      </c>
      <c r="E148" s="2">
        <f>E145-(E145*21/100)-IF(E145&lt;100000,1500,0+IF(E145&lt;200000,3000,0+IF(E145&lt;500000,5500,0+IF(E145&lt;1000000,8500,0))))</f>
        <v>116131.36799999999</v>
      </c>
      <c r="F148" s="2">
        <f t="shared" ref="F148:K148" si="98">F145-(F145*21/100)-IF(F145&lt;100000,1500,0+IF(F145&lt;200000,3000,0+IF(F145&lt;500000,5500,0+IF(F145&lt;1000000,8500,0))))</f>
        <v>135986.59600000002</v>
      </c>
      <c r="G148" s="2">
        <f t="shared" si="98"/>
        <v>162224.42600000001</v>
      </c>
      <c r="H148" s="2">
        <f t="shared" si="98"/>
        <v>197232.32799999998</v>
      </c>
      <c r="I148" s="2">
        <f t="shared" si="98"/>
        <v>240077.82</v>
      </c>
      <c r="J148" s="2">
        <f t="shared" si="98"/>
        <v>292850.92600000004</v>
      </c>
      <c r="K148" s="2">
        <f t="shared" si="98"/>
        <v>357119.16399999999</v>
      </c>
    </row>
    <row r="151" spans="1:13" ht="15" customHeight="1" x14ac:dyDescent="0.25">
      <c r="A151" s="163" t="s">
        <v>30</v>
      </c>
      <c r="B151" s="164"/>
      <c r="C151" s="164"/>
      <c r="D151" s="164"/>
      <c r="E151" s="164"/>
      <c r="F151" s="164"/>
      <c r="G151" s="164"/>
      <c r="H151" s="164"/>
      <c r="I151" s="164"/>
      <c r="J151" s="164"/>
      <c r="K151" s="164"/>
      <c r="L151" s="164"/>
      <c r="M151" s="166"/>
    </row>
    <row r="152" spans="1:13" x14ac:dyDescent="0.25">
      <c r="A152" s="167" t="s">
        <v>31</v>
      </c>
      <c r="B152" s="167" t="s">
        <v>32</v>
      </c>
      <c r="C152" s="17"/>
      <c r="D152" s="2">
        <v>1</v>
      </c>
      <c r="E152" s="2">
        <v>2</v>
      </c>
      <c r="F152" s="13">
        <v>3</v>
      </c>
      <c r="G152" s="13">
        <v>4</v>
      </c>
      <c r="H152" s="13">
        <v>5</v>
      </c>
      <c r="I152" s="13">
        <v>6</v>
      </c>
      <c r="J152" s="13">
        <v>7</v>
      </c>
      <c r="K152" s="13">
        <v>8</v>
      </c>
      <c r="L152" s="13">
        <v>9</v>
      </c>
      <c r="M152" s="13">
        <v>10</v>
      </c>
    </row>
    <row r="153" spans="1:13" ht="234" customHeight="1" x14ac:dyDescent="0.25">
      <c r="A153" s="168"/>
      <c r="B153" s="170"/>
      <c r="C153" s="171" t="s">
        <v>63</v>
      </c>
      <c r="D153" s="22" t="s">
        <v>33</v>
      </c>
      <c r="E153" s="173" t="s">
        <v>35</v>
      </c>
      <c r="F153" s="173" t="s">
        <v>34</v>
      </c>
      <c r="G153" s="173" t="s">
        <v>36</v>
      </c>
      <c r="H153" s="173" t="s">
        <v>37</v>
      </c>
      <c r="I153" s="173" t="s">
        <v>38</v>
      </c>
      <c r="J153" s="173" t="s">
        <v>39</v>
      </c>
      <c r="K153" s="173" t="s">
        <v>40</v>
      </c>
      <c r="L153" s="173" t="s">
        <v>41</v>
      </c>
      <c r="M153" s="173" t="s">
        <v>42</v>
      </c>
    </row>
    <row r="154" spans="1:13" x14ac:dyDescent="0.25">
      <c r="A154" s="168"/>
      <c r="B154" s="170"/>
      <c r="C154" s="171"/>
      <c r="D154" s="25"/>
      <c r="E154" s="174"/>
      <c r="F154" s="174"/>
      <c r="G154" s="174"/>
      <c r="H154" s="174"/>
      <c r="I154" s="174"/>
      <c r="J154" s="174"/>
      <c r="K154" s="174"/>
      <c r="L154" s="174"/>
      <c r="M154" s="174"/>
    </row>
    <row r="155" spans="1:13" x14ac:dyDescent="0.25">
      <c r="A155" s="168"/>
      <c r="B155" s="170"/>
      <c r="C155" s="171"/>
      <c r="D155" s="25"/>
      <c r="E155" s="174"/>
      <c r="F155" s="174"/>
      <c r="G155" s="174"/>
      <c r="H155" s="174"/>
      <c r="I155" s="174"/>
      <c r="J155" s="174"/>
      <c r="K155" s="174"/>
      <c r="L155" s="174"/>
      <c r="M155" s="174"/>
    </row>
    <row r="156" spans="1:13" x14ac:dyDescent="0.25">
      <c r="A156" s="168"/>
      <c r="B156" s="170"/>
      <c r="C156" s="171"/>
      <c r="D156" s="25"/>
      <c r="E156" s="174"/>
      <c r="F156" s="174"/>
      <c r="G156" s="174"/>
      <c r="H156" s="174"/>
      <c r="I156" s="174"/>
      <c r="J156" s="174"/>
      <c r="K156" s="174"/>
      <c r="L156" s="174"/>
      <c r="M156" s="174"/>
    </row>
    <row r="157" spans="1:13" ht="235.5" customHeight="1" x14ac:dyDescent="0.25">
      <c r="A157" s="168"/>
      <c r="B157" s="170"/>
      <c r="C157" s="172"/>
      <c r="D157" s="25"/>
      <c r="E157" s="174"/>
      <c r="F157" s="174"/>
      <c r="G157" s="174"/>
      <c r="H157" s="174"/>
      <c r="I157" s="174"/>
      <c r="J157" s="174"/>
      <c r="K157" s="175"/>
      <c r="L157" s="174"/>
      <c r="M157" s="174"/>
    </row>
    <row r="158" spans="1:13" ht="93.95" customHeight="1" x14ac:dyDescent="0.25">
      <c r="A158" s="30" t="s">
        <v>64</v>
      </c>
      <c r="B158" s="36" t="s">
        <v>9</v>
      </c>
      <c r="C158" s="37"/>
      <c r="D158" s="30">
        <v>111115.2</v>
      </c>
      <c r="E158" s="30">
        <v>128973</v>
      </c>
      <c r="F158" s="30">
        <v>150799.19999999998</v>
      </c>
      <c r="G158" s="30">
        <v>175932.40000000002</v>
      </c>
      <c r="H158" s="30">
        <v>205695.4</v>
      </c>
      <c r="I158" s="30">
        <v>240749.6</v>
      </c>
      <c r="J158" s="30">
        <v>291016</v>
      </c>
      <c r="K158" s="30">
        <v>353187.6</v>
      </c>
      <c r="L158" s="30">
        <v>429248.60000000003</v>
      </c>
      <c r="M158" s="30">
        <v>523167.4</v>
      </c>
    </row>
    <row r="159" spans="1:13" ht="93.95" customHeight="1" x14ac:dyDescent="0.25">
      <c r="A159" s="2"/>
      <c r="B159" s="11"/>
      <c r="C159" s="2" t="s">
        <v>61</v>
      </c>
      <c r="D159" s="2">
        <f>D158-(D158*21/100)-IF(D158&lt;500000,D158*4.5/100,(D158*10/100-27500))-IF(D158&lt;100000,1500,0+IF(D158&lt;200000,3000,0+IF(D158&lt;500000,5500,0+IF(D158&lt;1000000,8500,0))))</f>
        <v>79780.824000000008</v>
      </c>
      <c r="E159" s="2">
        <f>E158-(E158*21/100)-IF(E158&lt;500000,E158*4.5/100,(E158*10/100-27500))-IF(E158&lt;100000,1500,0+IF(E158&lt;200000,3000,0+IF(E158&lt;500000,5500,0+IF(E158&lt;1000000,8500,0))))</f>
        <v>93084.884999999995</v>
      </c>
      <c r="F159" s="2">
        <f t="shared" ref="F159:M159" si="99">F158-(F158*21/100)-IF(F158&lt;500000,F158*4.5/100,(F158*10/100-27500))-IF(F158&lt;100000,1500,0+IF(F158&lt;200000,3000,0+IF(F158&lt;500000,5500,0+IF(F158&lt;1000000,8500,0))))</f>
        <v>109345.40399999999</v>
      </c>
      <c r="G159" s="2">
        <f t="shared" si="99"/>
        <v>128069.63800000002</v>
      </c>
      <c r="H159" s="2">
        <f t="shared" si="99"/>
        <v>147743.073</v>
      </c>
      <c r="I159" s="2">
        <f t="shared" si="99"/>
        <v>173858.45200000002</v>
      </c>
      <c r="J159" s="2">
        <f t="shared" si="99"/>
        <v>211306.92</v>
      </c>
      <c r="K159" s="2">
        <f t="shared" si="99"/>
        <v>257624.76199999999</v>
      </c>
      <c r="L159" s="2">
        <f t="shared" si="99"/>
        <v>314290.20700000005</v>
      </c>
      <c r="M159" s="2">
        <f t="shared" si="99"/>
        <v>379985.50600000005</v>
      </c>
    </row>
    <row r="160" spans="1:13" ht="93.95" customHeight="1" x14ac:dyDescent="0.25">
      <c r="A160" s="2"/>
      <c r="B160" s="11"/>
      <c r="C160" s="2" t="s">
        <v>61</v>
      </c>
      <c r="D160" s="2">
        <f>D158-(D158*21/100)-IF(D158&lt;1020000,D158*4.5/100,51000)-IF(D158&lt;100000,1500,0+IF(D158&lt;200000,3000,0+IF(D158&lt;500000,5500,0+IF(D158&lt;1000000,8500,0))))</f>
        <v>79780.824000000008</v>
      </c>
      <c r="E160" s="2">
        <f t="shared" ref="E160:M160" si="100">E158-(E158*21/100)-IF(E158&lt;1020000,E158*4.5/100,51000)-IF(E158&lt;100000,1500,0+IF(E158&lt;200000,3000,0+IF(E158&lt;500000,5500,0+IF(E158&lt;1000000,8500,0))))</f>
        <v>93084.884999999995</v>
      </c>
      <c r="F160" s="2">
        <f t="shared" si="100"/>
        <v>109345.40399999999</v>
      </c>
      <c r="G160" s="2">
        <f t="shared" si="100"/>
        <v>128069.63800000002</v>
      </c>
      <c r="H160" s="2">
        <f t="shared" si="100"/>
        <v>147743.073</v>
      </c>
      <c r="I160" s="2">
        <f t="shared" si="100"/>
        <v>173858.45200000002</v>
      </c>
      <c r="J160" s="2">
        <f t="shared" si="100"/>
        <v>211306.92</v>
      </c>
      <c r="K160" s="2">
        <f t="shared" si="100"/>
        <v>257624.76199999999</v>
      </c>
      <c r="L160" s="2">
        <f t="shared" si="100"/>
        <v>314290.20700000005</v>
      </c>
      <c r="M160" s="2">
        <f t="shared" si="100"/>
        <v>381259.71300000005</v>
      </c>
    </row>
    <row r="161" spans="1:13" ht="93.95" customHeight="1" x14ac:dyDescent="0.25">
      <c r="A161" s="2"/>
      <c r="B161" s="11"/>
      <c r="C161" s="2" t="s">
        <v>61</v>
      </c>
      <c r="D161" s="2">
        <f>D158-(D158*21/100)-IF(D158&lt;100000,1500,0+IF(D158&lt;200000,3000,0+IF(D158&lt;500000,5500,0+IF(D158&lt;1000000,8500,0))))</f>
        <v>84781.008000000002</v>
      </c>
      <c r="E161" s="2">
        <f>E158-(E158*21/100)-IF(E158&lt;100000,1500,0+IF(E158&lt;200000,3000,0+IF(E158&lt;500000,5500,0+IF(E158&lt;1000000,8500,0))))</f>
        <v>98888.67</v>
      </c>
      <c r="F161" s="2">
        <f>F158-(F158*21/100)-IF(F158&lt;100000,1500,0+IF(F158&lt;200000,3000,0+IF(F158&lt;500000,5500,0+IF(F158&lt;1000000,8500,0))))</f>
        <v>116131.36799999999</v>
      </c>
      <c r="G161" s="2">
        <f t="shared" ref="G161:M161" si="101">G158-(G158*21/100)-IF(G158&lt;100000,1500,0+IF(G158&lt;200000,3000,0+IF(G158&lt;500000,5500,0+IF(G168&lt;1000000,8500,0))))</f>
        <v>135986.59600000002</v>
      </c>
      <c r="H161" s="2">
        <f t="shared" si="101"/>
        <v>156999.36600000001</v>
      </c>
      <c r="I161" s="2">
        <f t="shared" si="101"/>
        <v>184692.18400000001</v>
      </c>
      <c r="J161" s="2">
        <f t="shared" si="101"/>
        <v>224402.64</v>
      </c>
      <c r="K161" s="2">
        <f t="shared" si="101"/>
        <v>273518.20399999997</v>
      </c>
      <c r="L161" s="2">
        <f t="shared" si="101"/>
        <v>333606.39400000003</v>
      </c>
      <c r="M161" s="2">
        <f t="shared" si="101"/>
        <v>404802.24600000004</v>
      </c>
    </row>
    <row r="162" spans="1:13" ht="93.95" customHeight="1" x14ac:dyDescent="0.25">
      <c r="A162" s="30" t="s">
        <v>65</v>
      </c>
      <c r="B162" s="33"/>
      <c r="C162" s="30"/>
      <c r="D162" s="30">
        <v>107808.2</v>
      </c>
      <c r="E162" s="30">
        <v>125665</v>
      </c>
      <c r="F162" s="30">
        <v>146169.4</v>
      </c>
      <c r="G162" s="30">
        <v>170641.2</v>
      </c>
      <c r="H162" s="30">
        <v>199081.4</v>
      </c>
      <c r="I162" s="30">
        <v>233474.19999999998</v>
      </c>
      <c r="J162" s="30">
        <v>282417.8</v>
      </c>
      <c r="K162" s="30">
        <v>341943.8</v>
      </c>
      <c r="L162" s="30">
        <v>416020.6</v>
      </c>
      <c r="M162" s="30">
        <v>505971</v>
      </c>
    </row>
    <row r="163" spans="1:13" ht="93.95" customHeight="1" x14ac:dyDescent="0.25">
      <c r="A163" s="2"/>
      <c r="B163" s="31"/>
      <c r="C163" s="2" t="s">
        <v>61</v>
      </c>
      <c r="D163" s="2">
        <f>D162-(D162*21/100)-IF(D162&lt;500000,D162*4.5/100,(D162*10/100-27500))-IF(D162&lt;100000,1500,0+IF(D162&lt;200000,3000,0+IF(D162&lt;500000,5500,0+IF(D162&lt;1000000,8500,0))))</f>
        <v>77317.108999999997</v>
      </c>
      <c r="E163" s="2">
        <f t="shared" ref="E163:M163" si="102">E162-(E162*21/100)-IF(E162&lt;500000,E162*4.5/100,(E162*10/100-27500))-IF(E162&lt;100000,1500,0+IF(E162&lt;200000,3000,0+IF(E162&lt;500000,5500,0+IF(E162&lt;1000000,8500,0))))</f>
        <v>90620.425000000003</v>
      </c>
      <c r="F163" s="2">
        <f t="shared" si="102"/>
        <v>105896.20300000001</v>
      </c>
      <c r="G163" s="2">
        <f t="shared" si="102"/>
        <v>124127.694</v>
      </c>
      <c r="H163" s="2">
        <f t="shared" si="102"/>
        <v>145315.64299999998</v>
      </c>
      <c r="I163" s="2">
        <f t="shared" si="102"/>
        <v>168438.27899999998</v>
      </c>
      <c r="J163" s="2">
        <f t="shared" si="102"/>
        <v>204901.26099999997</v>
      </c>
      <c r="K163" s="2">
        <f t="shared" si="102"/>
        <v>249248.13099999996</v>
      </c>
      <c r="L163" s="2">
        <f t="shared" si="102"/>
        <v>304435.34699999995</v>
      </c>
      <c r="M163" s="2">
        <f t="shared" si="102"/>
        <v>368119.99</v>
      </c>
    </row>
    <row r="164" spans="1:13" ht="93.95" customHeight="1" x14ac:dyDescent="0.25">
      <c r="A164" s="2"/>
      <c r="B164" s="31" t="s">
        <v>10</v>
      </c>
      <c r="C164" s="2" t="s">
        <v>59</v>
      </c>
      <c r="D164" s="2">
        <f>D162-(D162*21/100)-IF(D162&lt;1020000,D162*4.5/100,51000)-IF(D162&lt;100000,1500,0+IF(D162&lt;200000,3000,0+IF(D162&lt;500000,5500,0+IF(D162&lt;1000000,8500,0))))</f>
        <v>77317.108999999997</v>
      </c>
      <c r="E164" s="2">
        <f t="shared" ref="E164:M164" si="103">E162-(E162*21/100)-IF(E162&lt;1020000,E162*4.5/100,51000)-IF(E162&lt;100000,1500,0+IF(E162&lt;200000,3000,0+IF(E162&lt;500000,5500,0+IF(E162&lt;1000000,8500,0))))</f>
        <v>90620.425000000003</v>
      </c>
      <c r="F164" s="2">
        <f t="shared" si="103"/>
        <v>105896.20300000001</v>
      </c>
      <c r="G164" s="2">
        <f t="shared" si="103"/>
        <v>124127.694</v>
      </c>
      <c r="H164" s="2">
        <f t="shared" si="103"/>
        <v>145315.64299999998</v>
      </c>
      <c r="I164" s="2">
        <f t="shared" si="103"/>
        <v>168438.27899999998</v>
      </c>
      <c r="J164" s="2">
        <f t="shared" si="103"/>
        <v>204901.26099999997</v>
      </c>
      <c r="K164" s="2">
        <f t="shared" si="103"/>
        <v>249248.13099999996</v>
      </c>
      <c r="L164" s="2">
        <f t="shared" si="103"/>
        <v>304435.34699999995</v>
      </c>
      <c r="M164" s="2">
        <f t="shared" si="103"/>
        <v>368448.39499999996</v>
      </c>
    </row>
    <row r="165" spans="1:13" ht="93.95" customHeight="1" x14ac:dyDescent="0.25">
      <c r="A165" s="2"/>
      <c r="B165" s="31"/>
      <c r="C165" s="2" t="s">
        <v>60</v>
      </c>
      <c r="D165" s="2">
        <f>D162-(D162*21/100)-IF(D162&lt;100000,1500,0+IF(D162&lt;200000,3000,0+IF(D162&lt;500000,5500,0+IF(D162&lt;1000000,8500,0))))</f>
        <v>82168.478000000003</v>
      </c>
      <c r="E165" s="2">
        <f>E162-(E162*21/100)-IF(E162&lt;100000,1500,0+IF(E162&lt;200000,3000,0+IF(E162&lt;500000,5500,0+IF(E162&lt;1000000,8500,0))))</f>
        <v>96275.35</v>
      </c>
      <c r="F165" s="2">
        <f t="shared" ref="F165:M165" si="104">F162-(F162*21/100)-IF(F162&lt;100000,1500,0+IF(F162&lt;200000,3000,0+IF(F162&lt;500000,5500,0+IF(F162&lt;1000000,8500,0))))</f>
        <v>112473.826</v>
      </c>
      <c r="G165" s="2">
        <f t="shared" si="104"/>
        <v>131806.54800000001</v>
      </c>
      <c r="H165" s="2">
        <f t="shared" si="104"/>
        <v>154274.30599999998</v>
      </c>
      <c r="I165" s="2">
        <f t="shared" si="104"/>
        <v>178944.61799999999</v>
      </c>
      <c r="J165" s="2">
        <f t="shared" si="104"/>
        <v>217610.06199999998</v>
      </c>
      <c r="K165" s="2">
        <f t="shared" si="104"/>
        <v>264635.60199999996</v>
      </c>
      <c r="L165" s="2">
        <f t="shared" si="104"/>
        <v>323156.27399999998</v>
      </c>
      <c r="M165" s="2">
        <f t="shared" si="104"/>
        <v>391217.08999999997</v>
      </c>
    </row>
    <row r="166" spans="1:13" ht="93.95" customHeight="1" x14ac:dyDescent="0.25">
      <c r="A166" s="30" t="s">
        <v>66</v>
      </c>
      <c r="B166" s="35"/>
      <c r="C166" s="30"/>
      <c r="D166" s="30">
        <v>104501.20000000001</v>
      </c>
      <c r="E166" s="30">
        <v>121697.60000000001</v>
      </c>
      <c r="F166" s="30">
        <v>141539.6</v>
      </c>
      <c r="G166" s="30">
        <v>165350</v>
      </c>
      <c r="H166" s="30">
        <v>193128.8</v>
      </c>
      <c r="I166" s="30">
        <v>226198.8</v>
      </c>
      <c r="J166" s="30">
        <v>273158.2</v>
      </c>
      <c r="K166" s="30">
        <v>331361.39999999997</v>
      </c>
      <c r="L166" s="30">
        <v>402792.6</v>
      </c>
      <c r="M166" s="30">
        <v>490097.4</v>
      </c>
    </row>
    <row r="167" spans="1:13" ht="93.95" customHeight="1" x14ac:dyDescent="0.25">
      <c r="A167" s="2"/>
      <c r="B167" s="31"/>
      <c r="C167" s="2" t="s">
        <v>61</v>
      </c>
      <c r="D167" s="2">
        <v>74853.394</v>
      </c>
      <c r="E167" s="2">
        <f>E166-(E166*21/100)-IF(E166&lt;500000,E166*4.5/100,(E166*10/100-27500))-IF(E166&lt;100000,1500,0+IF(E166&lt;200000,3000,0+IF(E166&lt;500000,5500,0+IF(E166&lt;1000000,8500,0))))</f>
        <v>87664.712</v>
      </c>
      <c r="F167" s="2">
        <f>F166-(F166*21/100)-IF(F166&lt;500000,F166*4.5/100,(F166*10/100-27500))-IF(F166&lt;100000,1500,0+IF(F166&lt;200000,3000,0+IF(F166&lt;500000,5500,0+IF(F166&lt;1000000,8500,0))))</f>
        <v>102447.00199999999</v>
      </c>
      <c r="G167" s="2">
        <f>G166-(G166*21/100)-IF(G166&lt;500000,G166*4.5/100,(G166*10/100-27500))-IF(G166&lt;100000,1500,0+IF(G166&lt;200000,3000,0+IF(G166&lt;500000,5500,0+IF(G166&lt;1000000,8500,0))))</f>
        <v>120185.75</v>
      </c>
      <c r="H167" s="2">
        <f t="shared" ref="H167:M167" si="105">H166-(H166*21/100)-IF(H166&lt;500000,H166*4.5/100,(H166*10/100-27500))-IF(H166&lt;100000,1500,0+IF(H166&lt;200000,3000,0+IF(H166&lt;500000,5500,0+IF(H166&lt;1000000,8500,0))))</f>
        <v>140880.95599999998</v>
      </c>
      <c r="I167" s="2">
        <f t="shared" si="105"/>
        <v>163018.106</v>
      </c>
      <c r="J167" s="2">
        <f t="shared" si="105"/>
        <v>198002.859</v>
      </c>
      <c r="K167" s="2">
        <f t="shared" si="105"/>
        <v>241364.24299999996</v>
      </c>
      <c r="L167" s="2">
        <f t="shared" si="105"/>
        <v>294580.48699999996</v>
      </c>
      <c r="M167" s="2">
        <f t="shared" si="105"/>
        <v>359622.56299999997</v>
      </c>
    </row>
    <row r="168" spans="1:13" ht="93.95" customHeight="1" x14ac:dyDescent="0.25">
      <c r="A168" s="2"/>
      <c r="B168" s="31"/>
      <c r="C168" s="2" t="s">
        <v>59</v>
      </c>
      <c r="D168" s="2">
        <f>D166-(D166*21/100)-IF(D166&lt;1020000,D166*4.5/100,51000)-IF(D166&lt;100000,1500,0+IF(D166&lt;200000,3000,0+IF(D166&lt;500000,5500,0+IF(D166&lt;1000000,8500,0))))</f>
        <v>74853.394</v>
      </c>
      <c r="E168" s="2">
        <f t="shared" ref="E168:M168" si="106">E166-(E166*21/100)-IF(E166&lt;1020000,E166*4.5/100,51000)-IF(E166&lt;100000,1500,0+IF(E166&lt;200000,3000,0+IF(E166&lt;500000,5500,0+IF(E166&lt;1000000,8500,0))))</f>
        <v>87664.712</v>
      </c>
      <c r="F168" s="2">
        <f t="shared" si="106"/>
        <v>102447.00199999999</v>
      </c>
      <c r="G168" s="2">
        <f t="shared" si="106"/>
        <v>120185.75</v>
      </c>
      <c r="H168" s="2">
        <f t="shared" si="106"/>
        <v>140880.95599999998</v>
      </c>
      <c r="I168" s="2">
        <f t="shared" si="106"/>
        <v>163018.106</v>
      </c>
      <c r="J168" s="2">
        <f t="shared" si="106"/>
        <v>198002.859</v>
      </c>
      <c r="K168" s="2">
        <f t="shared" si="106"/>
        <v>241364.24299999996</v>
      </c>
      <c r="L168" s="2">
        <f t="shared" si="106"/>
        <v>294580.48699999996</v>
      </c>
      <c r="M168" s="2">
        <f t="shared" si="106"/>
        <v>359622.56299999997</v>
      </c>
    </row>
    <row r="169" spans="1:13" ht="93.95" customHeight="1" x14ac:dyDescent="0.25">
      <c r="A169" s="2"/>
      <c r="B169" s="31"/>
      <c r="C169" s="2" t="s">
        <v>60</v>
      </c>
      <c r="D169" s="2">
        <v>79555.948000000004</v>
      </c>
      <c r="E169" s="2">
        <f t="shared" ref="E169:M169" si="107">E166-(E166*21/100)-IF(E166&lt;100000,1500,0+IF(E166&lt;200000,3000,0+IF(E166&lt;500000,5500,0+IF(E166&lt;1000000,8500,0))))</f>
        <v>93141.104000000007</v>
      </c>
      <c r="F169" s="2">
        <f t="shared" si="107"/>
        <v>108816.284</v>
      </c>
      <c r="G169" s="2">
        <f t="shared" si="107"/>
        <v>127626.5</v>
      </c>
      <c r="H169" s="2">
        <f t="shared" si="107"/>
        <v>149571.75199999998</v>
      </c>
      <c r="I169" s="2">
        <f t="shared" si="107"/>
        <v>173197.052</v>
      </c>
      <c r="J169" s="2">
        <f t="shared" si="107"/>
        <v>210294.978</v>
      </c>
      <c r="K169" s="2">
        <f t="shared" si="107"/>
        <v>256275.50599999996</v>
      </c>
      <c r="L169" s="2">
        <f t="shared" si="107"/>
        <v>312706.15399999998</v>
      </c>
      <c r="M169" s="2">
        <f t="shared" si="107"/>
        <v>381676.946</v>
      </c>
    </row>
    <row r="170" spans="1:13" ht="93.95" customHeight="1" x14ac:dyDescent="0.25">
      <c r="A170" s="30" t="s">
        <v>67</v>
      </c>
      <c r="B170" s="34"/>
      <c r="C170" s="30"/>
      <c r="D170" s="30">
        <v>101855.6</v>
      </c>
      <c r="E170" s="30">
        <v>118390.6</v>
      </c>
      <c r="F170" s="30">
        <v>137571.20000000001</v>
      </c>
      <c r="G170" s="30">
        <v>160058.79999999999</v>
      </c>
      <c r="H170" s="30">
        <v>187176.2</v>
      </c>
      <c r="I170" s="30">
        <v>218923.4</v>
      </c>
      <c r="J170" s="30">
        <v>265221.39999999997</v>
      </c>
      <c r="K170" s="30">
        <v>320779</v>
      </c>
      <c r="L170" s="30">
        <v>389564.6</v>
      </c>
      <c r="M170" s="30">
        <v>474223.8</v>
      </c>
    </row>
    <row r="171" spans="1:13" ht="93.95" customHeight="1" x14ac:dyDescent="0.25">
      <c r="A171" s="2"/>
      <c r="B171" s="10"/>
      <c r="C171" s="2" t="s">
        <v>61</v>
      </c>
      <c r="D171" s="2">
        <v>72882.421999999991</v>
      </c>
      <c r="E171" s="2">
        <f t="shared" ref="E171:M171" si="108">E170-(E170*21/100)-IF(E170&lt;500000,E170*4.5/100,(E170*10/100-27500))-IF(E170&lt;100000,1500,0+IF(E170&lt;200000,3000,0+IF(E170&lt;500000,5500,0+IF(E170&lt;1000000,8500,0))))</f>
        <v>85200.997000000003</v>
      </c>
      <c r="F171" s="2">
        <f t="shared" si="108"/>
        <v>99490.544000000009</v>
      </c>
      <c r="G171" s="2">
        <f t="shared" si="108"/>
        <v>116243.806</v>
      </c>
      <c r="H171" s="2">
        <f t="shared" si="108"/>
        <v>136446.269</v>
      </c>
      <c r="I171" s="2">
        <f t="shared" si="108"/>
        <v>157597.93300000002</v>
      </c>
      <c r="J171" s="2">
        <f t="shared" si="108"/>
        <v>192089.94299999997</v>
      </c>
      <c r="K171" s="2">
        <f t="shared" si="108"/>
        <v>233480.35500000001</v>
      </c>
      <c r="L171" s="2">
        <f t="shared" si="108"/>
        <v>284725.62699999998</v>
      </c>
      <c r="M171" s="2">
        <f t="shared" si="108"/>
        <v>347796.73100000003</v>
      </c>
    </row>
    <row r="172" spans="1:13" ht="93.95" customHeight="1" x14ac:dyDescent="0.25">
      <c r="A172" s="2"/>
      <c r="B172" s="10"/>
      <c r="C172" s="2" t="s">
        <v>59</v>
      </c>
      <c r="D172" s="2">
        <f>D170-(D170*21/100)-IF(D170&lt;1020000,D170*4.5/100,51000)-IF(D170&lt;100000,1500,0+IF(D170&lt;200000,3000,0+IF(D170&lt;500000,5500,0+IF(D170&lt;1000000,8500,0))))</f>
        <v>72882.421999999991</v>
      </c>
      <c r="E172" s="2">
        <f t="shared" ref="E172:M172" si="109">E170-(E170*21/100)-IF(E170&lt;1020000,E170*4.5/100,51000)-IF(E170&lt;100000,1500,0+IF(E170&lt;200000,3000,0+IF(E170&lt;500000,5500,0+IF(E170&lt;1000000,8500,0))))</f>
        <v>85200.997000000003</v>
      </c>
      <c r="F172" s="2">
        <f t="shared" si="109"/>
        <v>99490.544000000009</v>
      </c>
      <c r="G172" s="2">
        <f t="shared" si="109"/>
        <v>116243.806</v>
      </c>
      <c r="H172" s="2">
        <f t="shared" si="109"/>
        <v>136446.269</v>
      </c>
      <c r="I172" s="2">
        <f t="shared" si="109"/>
        <v>157597.93300000002</v>
      </c>
      <c r="J172" s="2">
        <f t="shared" si="109"/>
        <v>192089.94299999997</v>
      </c>
      <c r="K172" s="2">
        <f t="shared" si="109"/>
        <v>233480.35500000001</v>
      </c>
      <c r="L172" s="2">
        <f t="shared" si="109"/>
        <v>284725.62699999998</v>
      </c>
      <c r="M172" s="2">
        <f t="shared" si="109"/>
        <v>347796.73100000003</v>
      </c>
    </row>
    <row r="173" spans="1:13" ht="93.95" customHeight="1" x14ac:dyDescent="0.25">
      <c r="A173" s="2"/>
      <c r="B173" s="10"/>
      <c r="C173" s="2" t="s">
        <v>60</v>
      </c>
      <c r="D173" s="2">
        <f>D170-(D170*21/100)-IF(D170&lt;100000,1500,0+IF(D170&lt;200000,3000,0+IF(D170&lt;500000,5500,0+IF(D170&lt;1000000,8500,0))))</f>
        <v>77465.923999999999</v>
      </c>
      <c r="E173" s="2">
        <f>E170-(E170*21/100)-IF(E170&lt;100000,1500,0+IF(E170&lt;200000,3000,0+IF(E170&lt;500000,5500,0+IF(E170&lt;1000000,8500,0))))</f>
        <v>90528.574000000008</v>
      </c>
      <c r="F173" s="2">
        <f t="shared" ref="F173:M173" si="110">F170-(F170*21/100)-IF(F170&lt;100000,1500,0+IF(F170&lt;200000,3000,0+IF(F170&lt;500000,5500,0+IF(F170&lt;1000000,8500,0))))</f>
        <v>105681.24800000001</v>
      </c>
      <c r="G173" s="2">
        <f t="shared" si="110"/>
        <v>123446.45199999999</v>
      </c>
      <c r="H173" s="2">
        <f t="shared" si="110"/>
        <v>144869.198</v>
      </c>
      <c r="I173" s="2">
        <f t="shared" si="110"/>
        <v>167449.486</v>
      </c>
      <c r="J173" s="2">
        <f t="shared" si="110"/>
        <v>204024.90599999996</v>
      </c>
      <c r="K173" s="2">
        <f t="shared" si="110"/>
        <v>247915.41</v>
      </c>
      <c r="L173" s="2">
        <f t="shared" si="110"/>
        <v>302256.03399999999</v>
      </c>
      <c r="M173" s="2">
        <f t="shared" si="110"/>
        <v>369136.80200000003</v>
      </c>
    </row>
    <row r="174" spans="1:13" ht="93.95" customHeight="1" x14ac:dyDescent="0.25">
      <c r="A174" s="30" t="s">
        <v>68</v>
      </c>
      <c r="B174" s="33"/>
      <c r="C174" s="30"/>
      <c r="D174" s="30">
        <v>98548.6</v>
      </c>
      <c r="E174" s="30">
        <v>114422.2</v>
      </c>
      <c r="F174" s="30">
        <v>133602.79999999999</v>
      </c>
      <c r="G174" s="30">
        <v>155429</v>
      </c>
      <c r="H174" s="30">
        <v>181885</v>
      </c>
      <c r="I174" s="30">
        <v>212309.4</v>
      </c>
      <c r="J174" s="30">
        <v>256623.19999999998</v>
      </c>
      <c r="K174" s="30">
        <v>310858</v>
      </c>
      <c r="L174" s="30">
        <v>377659.4</v>
      </c>
      <c r="M174" s="30">
        <v>459011.60000000003</v>
      </c>
    </row>
    <row r="175" spans="1:13" ht="93.95" customHeight="1" x14ac:dyDescent="0.25">
      <c r="A175" s="2"/>
      <c r="B175" s="31"/>
      <c r="C175" s="2" t="s">
        <v>61</v>
      </c>
      <c r="D175" s="2">
        <f>D174-(D174*21/100)-IF(D174&lt;500000,D174*4.5/100,(D174*10/100-27500))-IF(D174&lt;100000,1500,0+IF(D174&lt;200000,3000,0+IF(D174&lt;500000,5500,0+IF(D174&lt;1000000,8500,0))))</f>
        <v>71918.706999999995</v>
      </c>
      <c r="E175" s="2">
        <f>E174-(E174*21/100)-IF(E174&lt;500000,E174*4.5/100,(E174*10/100-27500))-IF(E174&lt;100000,1500,0+IF(E174&lt;200000,3000,0+IF(E174&lt;500000,5500,0+IF(E174&lt;1000000,8500,0))))</f>
        <v>82244.539000000004</v>
      </c>
      <c r="F175" s="2">
        <f t="shared" ref="F175:M175" si="111">F174-(F174*21/100)-IF(F174&lt;500000,F174*4.5/100,(F174*10/100-27500))-IF(F174&lt;100000,1500,0+IF(F174&lt;200000,3000,0+IF(F174&lt;500000,5500,0+IF(F174&lt;1000000,8500,0))))</f>
        <v>96534.085999999981</v>
      </c>
      <c r="G175" s="2">
        <f t="shared" si="111"/>
        <v>112794.60500000001</v>
      </c>
      <c r="H175" s="2">
        <f t="shared" si="111"/>
        <v>132504.32499999998</v>
      </c>
      <c r="I175" s="2">
        <f t="shared" si="111"/>
        <v>152670.503</v>
      </c>
      <c r="J175" s="2">
        <f t="shared" si="111"/>
        <v>185684.28399999999</v>
      </c>
      <c r="K175" s="2">
        <f t="shared" si="111"/>
        <v>226089.21000000002</v>
      </c>
      <c r="L175" s="2">
        <f t="shared" si="111"/>
        <v>275856.25300000003</v>
      </c>
      <c r="M175" s="2">
        <f t="shared" si="111"/>
        <v>336463.64199999999</v>
      </c>
    </row>
    <row r="176" spans="1:13" ht="93.95" customHeight="1" x14ac:dyDescent="0.25">
      <c r="A176" s="2"/>
      <c r="B176" s="31" t="s">
        <v>11</v>
      </c>
      <c r="C176" s="2" t="s">
        <v>59</v>
      </c>
      <c r="D176" s="2">
        <f>D174-(D174*21/100)-IF(D174&lt;1020000,D174*4.5/100,51000)-IF(D174&lt;100000,1500,0+IF(D174&lt;200000,3000,0+IF(D174&lt;500000,5500,0+IF(D174&lt;1000000,8500,0))))</f>
        <v>71918.706999999995</v>
      </c>
      <c r="E176" s="2">
        <f t="shared" ref="E176:M176" si="112">E174-(E174*21/100)-IF(E174&lt;1020000,E174*4.5/100,51000)-IF(E174&lt;100000,1500,0+IF(E174&lt;200000,3000,0+IF(E174&lt;500000,5500,0+IF(E174&lt;1000000,8500,0))))</f>
        <v>82244.539000000004</v>
      </c>
      <c r="F176" s="2">
        <f t="shared" si="112"/>
        <v>96534.085999999981</v>
      </c>
      <c r="G176" s="2">
        <f t="shared" si="112"/>
        <v>112794.60500000001</v>
      </c>
      <c r="H176" s="2">
        <f t="shared" si="112"/>
        <v>132504.32499999998</v>
      </c>
      <c r="I176" s="2">
        <f t="shared" si="112"/>
        <v>152670.503</v>
      </c>
      <c r="J176" s="2">
        <f t="shared" si="112"/>
        <v>185684.28399999999</v>
      </c>
      <c r="K176" s="2">
        <f t="shared" si="112"/>
        <v>226089.21000000002</v>
      </c>
      <c r="L176" s="2">
        <f t="shared" si="112"/>
        <v>275856.25300000003</v>
      </c>
      <c r="M176" s="2">
        <f t="shared" si="112"/>
        <v>336463.64199999999</v>
      </c>
    </row>
    <row r="177" spans="1:13" ht="93.95" customHeight="1" x14ac:dyDescent="0.25">
      <c r="A177" s="2"/>
      <c r="B177" s="31"/>
      <c r="C177" s="2" t="s">
        <v>60</v>
      </c>
      <c r="D177" s="2">
        <f>D174-(D174*21/100)-IF(D174&lt;100000,1500,0+IF(D174&lt;200000,3000,0+IF(D174&lt;500000,5500,0+IF(D174&lt;1000000,8500,0))))</f>
        <v>76353.394</v>
      </c>
      <c r="E177" s="2">
        <f>E174-(E174*21/100)-IF(E174&lt;100000,1500,0+IF(E174&lt;200000,3000,0+IF(E174&lt;500000,5500,0+IF(E174&lt;1000000,8500,0))))</f>
        <v>87393.538</v>
      </c>
      <c r="F177" s="2">
        <f t="shared" ref="F177:M177" si="113">F174-(F174*21/100)-IF(F174&lt;100000,1500,0+IF(F174&lt;200000,3000,0+IF(F174&lt;500000,5500,0+IF(F174&lt;1000000,8500,0))))</f>
        <v>102546.21199999998</v>
      </c>
      <c r="G177" s="2">
        <f t="shared" si="113"/>
        <v>119788.91</v>
      </c>
      <c r="H177" s="2">
        <f t="shared" si="113"/>
        <v>140689.15</v>
      </c>
      <c r="I177" s="2">
        <f t="shared" si="113"/>
        <v>162224.42600000001</v>
      </c>
      <c r="J177" s="2">
        <f t="shared" si="113"/>
        <v>197232.32799999998</v>
      </c>
      <c r="K177" s="2">
        <f t="shared" si="113"/>
        <v>240077.82</v>
      </c>
      <c r="L177" s="2">
        <f t="shared" si="113"/>
        <v>292850.92600000004</v>
      </c>
      <c r="M177" s="2">
        <f t="shared" si="113"/>
        <v>357119.16399999999</v>
      </c>
    </row>
    <row r="178" spans="1:13" ht="93.95" customHeight="1" x14ac:dyDescent="0.25">
      <c r="A178" s="30" t="s">
        <v>69</v>
      </c>
      <c r="B178" s="35"/>
      <c r="C178" s="30"/>
      <c r="D178" s="30">
        <v>95903</v>
      </c>
      <c r="E178" s="30">
        <v>111115.2</v>
      </c>
      <c r="F178" s="30">
        <v>129634.4</v>
      </c>
      <c r="G178" s="30">
        <v>150799.19999999998</v>
      </c>
      <c r="H178" s="30">
        <v>175932.40000000002</v>
      </c>
      <c r="I178" s="30">
        <v>205695.4</v>
      </c>
      <c r="J178" s="30">
        <v>248686.4</v>
      </c>
      <c r="K178" s="30">
        <v>300937</v>
      </c>
      <c r="L178" s="30">
        <v>365092.8</v>
      </c>
      <c r="M178" s="30">
        <v>444460.79999999999</v>
      </c>
    </row>
    <row r="179" spans="1:13" ht="93.95" customHeight="1" x14ac:dyDescent="0.25">
      <c r="A179" s="2"/>
      <c r="B179" s="31"/>
      <c r="C179" s="2" t="s">
        <v>61</v>
      </c>
      <c r="D179" s="2">
        <f>D178-(D178*21/100)-IF(D178&lt;500000,D178*4.5/100,(D178*10/100-27500))-IF(D178&lt;100000,1500,0+IF(D178&lt;200000,3000,0+IF(D178&lt;500000,5500,0+IF(D178&lt;1000000,8500,0))))</f>
        <v>69947.735000000001</v>
      </c>
      <c r="E179" s="2">
        <f>E178-(E178*21/100)-IF(E178&lt;500000,E178*4.5/100,(E178*10/100-27500))-IF(E178&lt;100000,1500,0+IF(E178&lt;200000,3000,0+IF(E178&lt;500000,5500,0+IF(E178&lt;1000000,8500,0))))</f>
        <v>79780.824000000008</v>
      </c>
      <c r="F179" s="2">
        <f t="shared" ref="F179:M179" si="114">F178-(F178*21/100)-IF(F178&lt;500000,F178*4.5/100,(F178*10/100-27500))-IF(F178&lt;100000,1500,0+IF(F178&lt;200000,3000,0+IF(F178&lt;500000,5500,0+IF(F178&lt;1000000,8500,0))))</f>
        <v>93577.627999999997</v>
      </c>
      <c r="G179" s="2">
        <f t="shared" si="114"/>
        <v>109345.40399999999</v>
      </c>
      <c r="H179" s="2">
        <f t="shared" si="114"/>
        <v>128069.63800000002</v>
      </c>
      <c r="I179" s="2">
        <f t="shared" si="114"/>
        <v>147743.073</v>
      </c>
      <c r="J179" s="2">
        <f t="shared" si="114"/>
        <v>179771.36799999999</v>
      </c>
      <c r="K179" s="2">
        <f t="shared" si="114"/>
        <v>218698.065</v>
      </c>
      <c r="L179" s="2">
        <f t="shared" si="114"/>
        <v>266494.136</v>
      </c>
      <c r="M179" s="2">
        <f t="shared" si="114"/>
        <v>325623.29600000003</v>
      </c>
    </row>
    <row r="180" spans="1:13" ht="93.95" customHeight="1" x14ac:dyDescent="0.25">
      <c r="A180" s="2"/>
      <c r="B180" s="31"/>
      <c r="C180" s="2" t="s">
        <v>59</v>
      </c>
      <c r="D180" s="2">
        <f>D179-(D179*21/100)-IF(D179&lt;1020000,D179*4.5/100,51000)-IF(D179&lt;100000,1500,0+IF(D179&lt;200000,3000,0+IF(D179&lt;500000,5500,0+IF(D179&lt;1000000,8500,0))))</f>
        <v>50611.062575000004</v>
      </c>
      <c r="E180" s="2">
        <f t="shared" ref="E180:M180" si="115">E179-(E179*21/100)-IF(E179&lt;1020000,E179*4.5/100,51000)-IF(E179&lt;100000,1500,0+IF(E179&lt;200000,3000,0+IF(E179&lt;500000,5500,0+IF(E179&lt;1000000,8500,0))))</f>
        <v>57936.71388000001</v>
      </c>
      <c r="F180" s="2">
        <f t="shared" si="115"/>
        <v>68215.332859999995</v>
      </c>
      <c r="G180" s="2">
        <f t="shared" si="115"/>
        <v>78462.325980000009</v>
      </c>
      <c r="H180" s="2">
        <f t="shared" si="115"/>
        <v>92411.880310000022</v>
      </c>
      <c r="I180" s="2">
        <f t="shared" si="115"/>
        <v>107068.589385</v>
      </c>
      <c r="J180" s="2">
        <f t="shared" si="115"/>
        <v>130929.66915999999</v>
      </c>
      <c r="K180" s="2">
        <f t="shared" si="115"/>
        <v>157430.058425</v>
      </c>
      <c r="L180" s="2">
        <f t="shared" si="115"/>
        <v>193038.13132000001</v>
      </c>
      <c r="M180" s="2">
        <f t="shared" si="115"/>
        <v>237089.35552000004</v>
      </c>
    </row>
    <row r="181" spans="1:13" ht="93.95" customHeight="1" x14ac:dyDescent="0.25">
      <c r="A181" s="2"/>
      <c r="B181" s="31"/>
      <c r="C181" s="2" t="s">
        <v>60</v>
      </c>
      <c r="D181" s="2">
        <f>D178-(D178*21/100)-IF(D178&lt;100000,1500,0+IF(D178&lt;200000,3000,0+IF(D178&lt;500000,5500,0+IF(D178&lt;1000000,8500,0))))</f>
        <v>74263.37</v>
      </c>
      <c r="E181" s="2">
        <f>E178-(E178*21/100)-IF(E178&lt;100000,1500,0+IF(E178&lt;200000,3000,0+IF(E178&lt;500000,5500,0+IF(E178&lt;1000000,8500,0))))</f>
        <v>84781.008000000002</v>
      </c>
      <c r="F181" s="2">
        <f t="shared" ref="F181:M181" si="116">F178-(F178*21/100)-IF(F178&lt;100000,1500,0+IF(F178&lt;200000,3000,0+IF(F178&lt;500000,5500,0+IF(F178&lt;1000000,8500,0))))</f>
        <v>99411.175999999992</v>
      </c>
      <c r="G181" s="2">
        <f t="shared" si="116"/>
        <v>116131.36799999999</v>
      </c>
      <c r="H181" s="2">
        <f t="shared" si="116"/>
        <v>135986.59600000002</v>
      </c>
      <c r="I181" s="2">
        <f t="shared" si="116"/>
        <v>156999.36600000001</v>
      </c>
      <c r="J181" s="2">
        <f t="shared" si="116"/>
        <v>190962.25599999999</v>
      </c>
      <c r="K181" s="2">
        <f t="shared" si="116"/>
        <v>232240.23</v>
      </c>
      <c r="L181" s="2">
        <f t="shared" si="116"/>
        <v>282923.31199999998</v>
      </c>
      <c r="M181" s="2">
        <f t="shared" si="116"/>
        <v>345624.03200000001</v>
      </c>
    </row>
    <row r="182" spans="1:13" ht="93.95" customHeight="1" x14ac:dyDescent="0.25">
      <c r="A182" s="30" t="s">
        <v>70</v>
      </c>
      <c r="B182" s="34"/>
      <c r="C182" s="30"/>
      <c r="D182" s="30">
        <v>93257.4</v>
      </c>
      <c r="E182" s="30">
        <v>107808.2</v>
      </c>
      <c r="F182" s="30">
        <v>125666</v>
      </c>
      <c r="G182" s="30">
        <v>146169.4</v>
      </c>
      <c r="H182" s="30">
        <v>170641.2</v>
      </c>
      <c r="I182" s="30">
        <v>199742.8</v>
      </c>
      <c r="J182" s="30">
        <v>240749.6</v>
      </c>
      <c r="K182" s="30">
        <v>291677.40000000002</v>
      </c>
      <c r="L182" s="30">
        <v>353849</v>
      </c>
      <c r="M182" s="30">
        <v>429910</v>
      </c>
    </row>
    <row r="183" spans="1:13" ht="93.95" customHeight="1" x14ac:dyDescent="0.25">
      <c r="A183" s="2"/>
      <c r="B183" s="10"/>
      <c r="C183" s="2" t="s">
        <v>61</v>
      </c>
      <c r="D183" s="2">
        <f>D182-(D182*21/100)-IF(D182&lt;500000,D182*4.5/100,(D182*10/100-27500))-IF(D182&lt;100000,1500,0+IF(D182&lt;200000,3000,0+IF(D182&lt;500000,5500,0+IF(D182&lt;1000000,8500,0))))</f>
        <v>67976.762999999992</v>
      </c>
      <c r="E183" s="2">
        <f>E182-(E182*21/100)-IF(E182&lt;500000,E182*4.5/100,(E182*10/100-27500))-IF(E182&lt;100000,1500,0+IF(E182&lt;200000,3000,0+IF(E182&lt;500000,5500,0+IF(E182&lt;1000000,8500,0))))</f>
        <v>77317.108999999997</v>
      </c>
      <c r="F183" s="2">
        <f t="shared" ref="F183:M183" si="117">F182-(F182*21/100)-IF(F182&lt;500000,F182*4.5/100,(F182*10/100-27500))-IF(F182&lt;100000,1500,0+IF(F182&lt;200000,3000,0+IF(F182&lt;500000,5500,0+IF(F182&lt;1000000,8500,0))))</f>
        <v>90621.17</v>
      </c>
      <c r="G183" s="2">
        <f t="shared" si="117"/>
        <v>105896.20300000001</v>
      </c>
      <c r="H183" s="2">
        <f t="shared" si="117"/>
        <v>124127.694</v>
      </c>
      <c r="I183" s="2">
        <f t="shared" si="117"/>
        <v>145808.38599999997</v>
      </c>
      <c r="J183" s="2">
        <f t="shared" si="117"/>
        <v>173858.45200000002</v>
      </c>
      <c r="K183" s="2">
        <f t="shared" si="117"/>
        <v>211799.663</v>
      </c>
      <c r="L183" s="2">
        <f t="shared" si="117"/>
        <v>258117.505</v>
      </c>
      <c r="M183" s="2">
        <f t="shared" si="117"/>
        <v>314782.95</v>
      </c>
    </row>
    <row r="184" spans="1:13" ht="93.95" customHeight="1" x14ac:dyDescent="0.25">
      <c r="A184" s="2"/>
      <c r="B184" s="10"/>
      <c r="C184" s="2" t="s">
        <v>59</v>
      </c>
      <c r="D184" s="2">
        <f>D182-(D182*21/100)-IF(D182&lt;1020000,D182*4.5/100,51000)-IF(D182&lt;100000,1500,0+IF(D182&lt;200000,3000,0+IF(D182&lt;500000,5500,0+IF(D182&lt;1000000,8500,0))))</f>
        <v>67976.762999999992</v>
      </c>
      <c r="E184" s="2">
        <f t="shared" ref="E184:M184" si="118">E182-(E182*21/100)-IF(E182&lt;1020000,E182*4.5/100,51000)-IF(E182&lt;100000,1500,0+IF(E182&lt;200000,3000,0+IF(E182&lt;500000,5500,0+IF(E182&lt;1000000,8500,0))))</f>
        <v>77317.108999999997</v>
      </c>
      <c r="F184" s="2">
        <f t="shared" si="118"/>
        <v>90621.17</v>
      </c>
      <c r="G184" s="2">
        <f t="shared" si="118"/>
        <v>105896.20300000001</v>
      </c>
      <c r="H184" s="2">
        <f t="shared" si="118"/>
        <v>124127.694</v>
      </c>
      <c r="I184" s="2">
        <f t="shared" si="118"/>
        <v>145808.38599999997</v>
      </c>
      <c r="J184" s="2">
        <f t="shared" si="118"/>
        <v>173858.45200000002</v>
      </c>
      <c r="K184" s="2">
        <f t="shared" si="118"/>
        <v>211799.663</v>
      </c>
      <c r="L184" s="2">
        <f t="shared" si="118"/>
        <v>258117.505</v>
      </c>
      <c r="M184" s="2">
        <f t="shared" si="118"/>
        <v>314782.95</v>
      </c>
    </row>
    <row r="185" spans="1:13" ht="93.95" customHeight="1" x14ac:dyDescent="0.25">
      <c r="A185" s="2"/>
      <c r="B185" s="10"/>
      <c r="C185" s="2" t="s">
        <v>60</v>
      </c>
      <c r="D185" s="2">
        <f>D182-(D182*21/100)-IF(D182&lt;100000,1500,0+IF(D182&lt;200000,3000,0+IF(D182&lt;500000,5500,0+IF(D182&lt;1000000,8500,0))))</f>
        <v>72173.34599999999</v>
      </c>
      <c r="E185" s="2">
        <f>E182-(E182*21/100)-IF(E182&lt;100000,1500,0+IF(E182&lt;200000,3000,0+IF(E182&lt;500000,5500,0+IF(E182&lt;1000000,8500,0))))</f>
        <v>82168.478000000003</v>
      </c>
      <c r="F185" s="2">
        <f t="shared" ref="F185:M185" si="119">F182-(F182*21/100)-IF(F182&lt;100000,1500,0+IF(F182&lt;200000,3000,0+IF(F182&lt;500000,5500,0+IF(F182&lt;1000000,8500,0))))</f>
        <v>96276.14</v>
      </c>
      <c r="G185" s="2">
        <f t="shared" si="119"/>
        <v>112473.826</v>
      </c>
      <c r="H185" s="2">
        <f t="shared" si="119"/>
        <v>131806.54800000001</v>
      </c>
      <c r="I185" s="2">
        <f t="shared" si="119"/>
        <v>154796.81199999998</v>
      </c>
      <c r="J185" s="2">
        <f t="shared" si="119"/>
        <v>184692.18400000001</v>
      </c>
      <c r="K185" s="2">
        <f t="shared" si="119"/>
        <v>224925.14600000001</v>
      </c>
      <c r="L185" s="2">
        <f t="shared" si="119"/>
        <v>274040.71000000002</v>
      </c>
      <c r="M185" s="2">
        <f t="shared" si="119"/>
        <v>334128.90000000002</v>
      </c>
    </row>
    <row r="186" spans="1:13" ht="93.95" customHeight="1" x14ac:dyDescent="0.25">
      <c r="A186" s="30" t="s">
        <v>71</v>
      </c>
      <c r="B186" s="33"/>
      <c r="C186" s="30"/>
      <c r="D186" s="30">
        <v>91275</v>
      </c>
      <c r="E186" s="30">
        <v>105162.6</v>
      </c>
      <c r="F186" s="30">
        <v>121697.60000000001</v>
      </c>
      <c r="G186" s="30">
        <v>142201</v>
      </c>
      <c r="H186" s="30">
        <v>165350</v>
      </c>
      <c r="I186" s="30">
        <v>193128.8</v>
      </c>
      <c r="J186" s="30">
        <v>233474.19999999998</v>
      </c>
      <c r="K186" s="30">
        <v>282417.8</v>
      </c>
      <c r="L186" s="30">
        <v>342605.19999999995</v>
      </c>
      <c r="M186" s="30">
        <v>416020.6</v>
      </c>
    </row>
    <row r="187" spans="1:13" ht="93.95" customHeight="1" x14ac:dyDescent="0.25">
      <c r="A187" s="2"/>
      <c r="B187" s="31"/>
      <c r="C187" s="6" t="s">
        <v>61</v>
      </c>
      <c r="D187" s="6">
        <f>D186-(D186*21/100)-IF(D186&lt;500000,D186*4.5/100,(D186*10/100-27500))-IF(D186&lt;100000,1500,0+IF(D186&lt;200000,3000,0+IF(D186&lt;500000,5500,0+IF(D186&lt;1000000,8500,0))))</f>
        <v>66499.875</v>
      </c>
      <c r="E187" s="6">
        <f>E186-(E186*21/100)-IF(E186&lt;500000,E186*4.5/100,(E186*10/100-27500))-IF(E186&lt;100000,1500,0+IF(E186&lt;200000,3000,0+IF(E186&lt;500000,5500,0+IF(E186&lt;1000000,8500,0))))</f>
        <v>75346.137000000002</v>
      </c>
      <c r="F187" s="6">
        <f t="shared" ref="F187:M187" si="120">F186-(F186*21/100)-IF(F186&lt;500000,F186*4.5/100,(F186*10/100-27500))-IF(F186&lt;100000,1500,0+IF(F186&lt;200000,3000,0+IF(F186&lt;500000,5500,0+IF(F186&lt;1000000,8500,0))))</f>
        <v>87664.712</v>
      </c>
      <c r="G187" s="6">
        <f t="shared" si="120"/>
        <v>102939.74500000001</v>
      </c>
      <c r="H187" s="6">
        <f t="shared" si="120"/>
        <v>120185.75</v>
      </c>
      <c r="I187" s="6">
        <f t="shared" si="120"/>
        <v>140880.95599999998</v>
      </c>
      <c r="J187" s="6">
        <f t="shared" si="120"/>
        <v>168438.27899999998</v>
      </c>
      <c r="K187" s="6">
        <f t="shared" si="120"/>
        <v>204901.26099999997</v>
      </c>
      <c r="L187" s="6">
        <f t="shared" si="120"/>
        <v>249740.87399999995</v>
      </c>
      <c r="M187" s="6">
        <f t="shared" si="120"/>
        <v>304435.34699999995</v>
      </c>
    </row>
    <row r="188" spans="1:13" ht="93.95" customHeight="1" x14ac:dyDescent="0.25">
      <c r="A188" s="2"/>
      <c r="B188" s="31" t="s">
        <v>12</v>
      </c>
      <c r="C188" s="6" t="s">
        <v>59</v>
      </c>
      <c r="D188" s="6">
        <f>D186-(D186*21/100)-IF(D186&lt;1020000,D186*4.5/100,51000)-IF(D186&lt;100000,1500,0+IF(D186&lt;200000,3000,0+IF(D186&lt;500000,5500,0+IF(D186&lt;1000000,8500,0))))</f>
        <v>66499.875</v>
      </c>
      <c r="E188" s="6">
        <f t="shared" ref="E188:M188" si="121">E186-(E186*21/100)-IF(E186&lt;1020000,E186*4.5/100,51000)-IF(E186&lt;100000,1500,0+IF(E186&lt;200000,3000,0+IF(E186&lt;500000,5500,0+IF(E186&lt;1000000,8500,0))))</f>
        <v>75346.137000000002</v>
      </c>
      <c r="F188" s="6">
        <f t="shared" si="121"/>
        <v>87664.712</v>
      </c>
      <c r="G188" s="6">
        <f t="shared" si="121"/>
        <v>102939.74500000001</v>
      </c>
      <c r="H188" s="6">
        <f t="shared" si="121"/>
        <v>120185.75</v>
      </c>
      <c r="I188" s="6">
        <f t="shared" si="121"/>
        <v>140880.95599999998</v>
      </c>
      <c r="J188" s="6">
        <f t="shared" si="121"/>
        <v>168438.27899999998</v>
      </c>
      <c r="K188" s="6">
        <f t="shared" si="121"/>
        <v>204901.26099999997</v>
      </c>
      <c r="L188" s="6">
        <f t="shared" si="121"/>
        <v>249740.87399999995</v>
      </c>
      <c r="M188" s="6">
        <f t="shared" si="121"/>
        <v>304435.34699999995</v>
      </c>
    </row>
    <row r="189" spans="1:13" ht="93.95" customHeight="1" x14ac:dyDescent="0.25">
      <c r="A189" s="2"/>
      <c r="B189" s="31"/>
      <c r="C189" s="6" t="s">
        <v>60</v>
      </c>
      <c r="D189" s="6">
        <f>D186-(D186*21/100)-IF(D186&lt;100000,1500,0+IF(D186&lt;200000,3000,0+IF(D186&lt;500000,5500,0+IF(D186&lt;1000000,8500,0))))</f>
        <v>70607.25</v>
      </c>
      <c r="E189" s="6">
        <f>E186-(E186*21/100)-IF(E186&lt;100000,1500,0+IF(E186&lt;200000,3000,0+IF(E186&lt;500000,5500,0+IF(E186&lt;1000000,8500,0))))</f>
        <v>80078.453999999998</v>
      </c>
      <c r="F189" s="6">
        <f t="shared" ref="F189:M189" si="122">F186-(F186*21/100)-IF(F186&lt;100000,1500,0+IF(F186&lt;200000,3000,0+IF(F186&lt;500000,5500,0+IF(F186&lt;1000000,8500,0))))</f>
        <v>93141.104000000007</v>
      </c>
      <c r="G189" s="6">
        <f t="shared" si="122"/>
        <v>109338.79000000001</v>
      </c>
      <c r="H189" s="6">
        <f t="shared" si="122"/>
        <v>127626.5</v>
      </c>
      <c r="I189" s="6">
        <f t="shared" si="122"/>
        <v>149571.75199999998</v>
      </c>
      <c r="J189" s="6">
        <f t="shared" si="122"/>
        <v>178944.61799999999</v>
      </c>
      <c r="K189" s="6">
        <f t="shared" si="122"/>
        <v>217610.06199999998</v>
      </c>
      <c r="L189" s="6">
        <f t="shared" si="122"/>
        <v>265158.10799999995</v>
      </c>
      <c r="M189" s="6">
        <f t="shared" si="122"/>
        <v>323156.27399999998</v>
      </c>
    </row>
    <row r="190" spans="1:13" ht="93.95" customHeight="1" x14ac:dyDescent="0.25">
      <c r="A190" s="2" t="s">
        <v>72</v>
      </c>
      <c r="B190" s="31"/>
      <c r="C190" s="6"/>
      <c r="D190" s="6">
        <v>91275</v>
      </c>
      <c r="E190" s="2">
        <v>101855.6</v>
      </c>
      <c r="F190" s="2">
        <v>118390.6</v>
      </c>
      <c r="G190" s="2">
        <v>137571.20000000001</v>
      </c>
      <c r="H190" s="2">
        <v>160720.20000000001</v>
      </c>
      <c r="I190" s="2">
        <v>187176.2</v>
      </c>
      <c r="J190" s="2">
        <v>226198.8</v>
      </c>
      <c r="K190" s="2">
        <v>273819.59999999998</v>
      </c>
      <c r="L190" s="2">
        <v>331361.39999999997</v>
      </c>
      <c r="M190" s="2">
        <v>402792.6</v>
      </c>
    </row>
    <row r="191" spans="1:13" ht="93.95" customHeight="1" x14ac:dyDescent="0.25">
      <c r="A191" s="2"/>
      <c r="B191" s="31"/>
      <c r="C191" s="6" t="s">
        <v>61</v>
      </c>
      <c r="D191" s="6">
        <f>D190-(D190*21/100)-IF(D190&lt;500000,D190*4.5/100,(D190*10/100-27500))-IF(D190&lt;100000,1500,0+IF(D190&lt;200000,3000,0+IF(D190&lt;500000,5500,0+IF(D190&lt;1000000,8500,0))))</f>
        <v>66499.875</v>
      </c>
      <c r="E191" s="6">
        <f>E190-(E190*21/100)-IF(E190&lt;500000,E190*4.5/100,(E190*10/100-27500))-IF(E190&lt;100000,1500,0+IF(E190&lt;200000,3000,0+IF(E190&lt;500000,5500,0+IF(E190&lt;1000000,8500,0))))</f>
        <v>72882.421999999991</v>
      </c>
      <c r="F191" s="6">
        <f t="shared" ref="F191:M191" si="123">F190-(F190*21/100)-IF(F190&lt;500000,F190*4.5/100,(F190*10/100-27500))-IF(F190&lt;100000,1500,0+IF(F190&lt;200000,3000,0+IF(F190&lt;500000,5500,0+IF(F190&lt;1000000,8500,0))))</f>
        <v>85200.997000000003</v>
      </c>
      <c r="G191" s="6">
        <f t="shared" si="123"/>
        <v>99490.544000000009</v>
      </c>
      <c r="H191" s="6">
        <f t="shared" si="123"/>
        <v>116736.54900000001</v>
      </c>
      <c r="I191" s="6">
        <f t="shared" si="123"/>
        <v>136446.269</v>
      </c>
      <c r="J191" s="6">
        <f t="shared" si="123"/>
        <v>163018.106</v>
      </c>
      <c r="K191" s="6">
        <f t="shared" si="123"/>
        <v>198495.60199999998</v>
      </c>
      <c r="L191" s="6">
        <f t="shared" si="123"/>
        <v>241364.24299999996</v>
      </c>
      <c r="M191" s="6">
        <f t="shared" si="123"/>
        <v>294580.48699999996</v>
      </c>
    </row>
    <row r="192" spans="1:13" ht="93.95" customHeight="1" x14ac:dyDescent="0.25">
      <c r="A192" s="2"/>
      <c r="B192" s="31"/>
      <c r="C192" s="6" t="s">
        <v>59</v>
      </c>
      <c r="D192" s="6">
        <f>D190-(D190*21/100)-IF(D190&lt;1020000,D190*4.5/100,51000)-IF(D190&lt;100000,1500,0+IF(D190&lt;200000,3000,0+IF(D190&lt;500000,5500,0+IF(D190&lt;1000000,8500,0))))</f>
        <v>66499.875</v>
      </c>
      <c r="E192" s="6">
        <f t="shared" ref="E192:M192" si="124">E190-(E190*21/100)-IF(E190&lt;1020000,E190*4.5/100,51000)-IF(E190&lt;100000,1500,0+IF(E190&lt;200000,3000,0+IF(E190&lt;500000,5500,0+IF(E190&lt;1000000,8500,0))))</f>
        <v>72882.421999999991</v>
      </c>
      <c r="F192" s="6">
        <f t="shared" si="124"/>
        <v>85200.997000000003</v>
      </c>
      <c r="G192" s="6">
        <f t="shared" si="124"/>
        <v>99490.544000000009</v>
      </c>
      <c r="H192" s="6">
        <f t="shared" si="124"/>
        <v>116736.54900000001</v>
      </c>
      <c r="I192" s="6">
        <f t="shared" si="124"/>
        <v>136446.269</v>
      </c>
      <c r="J192" s="6">
        <f t="shared" si="124"/>
        <v>163018.106</v>
      </c>
      <c r="K192" s="6">
        <f t="shared" si="124"/>
        <v>198495.60199999998</v>
      </c>
      <c r="L192" s="6">
        <f t="shared" si="124"/>
        <v>241364.24299999996</v>
      </c>
      <c r="M192" s="6">
        <f t="shared" si="124"/>
        <v>294580.48699999996</v>
      </c>
    </row>
    <row r="193" spans="1:13" ht="93.95" customHeight="1" x14ac:dyDescent="0.25">
      <c r="A193" s="2"/>
      <c r="B193" s="31"/>
      <c r="C193" s="6" t="s">
        <v>60</v>
      </c>
      <c r="D193" s="6">
        <f>D190-(D190*21/100)-IF(D190&lt;100000,1500,0+IF(D190&lt;200000,3000,0+IF(D190&lt;500000,5500,0+IF(D190&lt;1000000,8500,0))))</f>
        <v>70607.25</v>
      </c>
      <c r="E193" s="6">
        <f>E190-(E190*21/100)-IF(E190&lt;100000,1500,0+IF(E190&lt;200000,3000,0+IF(E190&lt;500000,5500,0+IF(E190&lt;1000000,8500,0))))</f>
        <v>77465.923999999999</v>
      </c>
      <c r="F193" s="6">
        <f t="shared" ref="F193:M193" si="125">F190-(F190*21/100)-IF(F190&lt;100000,1500,0+IF(F190&lt;200000,3000,0+IF(F190&lt;500000,5500,0+IF(F190&lt;1000000,8500,0))))</f>
        <v>90528.574000000008</v>
      </c>
      <c r="G193" s="6">
        <f t="shared" si="125"/>
        <v>105681.24800000001</v>
      </c>
      <c r="H193" s="6">
        <f t="shared" si="125"/>
        <v>123968.95800000001</v>
      </c>
      <c r="I193" s="6">
        <f t="shared" si="125"/>
        <v>144869.198</v>
      </c>
      <c r="J193" s="6">
        <f t="shared" si="125"/>
        <v>173197.052</v>
      </c>
      <c r="K193" s="6">
        <f t="shared" si="125"/>
        <v>210817.484</v>
      </c>
      <c r="L193" s="6">
        <f t="shared" si="125"/>
        <v>256275.50599999996</v>
      </c>
      <c r="M193" s="6">
        <f t="shared" si="125"/>
        <v>312706.15399999998</v>
      </c>
    </row>
    <row r="194" spans="1:13" ht="93.95" customHeight="1" x14ac:dyDescent="0.25">
      <c r="A194" s="30" t="s">
        <v>73</v>
      </c>
      <c r="B194" s="35"/>
      <c r="C194" s="30"/>
      <c r="D194" s="30">
        <v>91275</v>
      </c>
      <c r="E194" s="30">
        <v>98548.6</v>
      </c>
      <c r="F194" s="30">
        <v>114422.2</v>
      </c>
      <c r="G194" s="30">
        <v>133602.79999999999</v>
      </c>
      <c r="H194" s="30">
        <v>155429</v>
      </c>
      <c r="I194" s="30">
        <v>181885</v>
      </c>
      <c r="J194" s="30">
        <v>218923.4</v>
      </c>
      <c r="K194" s="30">
        <v>265221.39999999997</v>
      </c>
      <c r="L194" s="30">
        <v>321440.40000000002</v>
      </c>
      <c r="M194" s="30">
        <v>389564.6</v>
      </c>
    </row>
    <row r="195" spans="1:13" ht="93.95" customHeight="1" x14ac:dyDescent="0.25">
      <c r="A195" s="2"/>
      <c r="B195" s="31"/>
      <c r="C195" s="6" t="s">
        <v>61</v>
      </c>
      <c r="D195" s="6">
        <f>D194-(D194*21/100)-IF(D194&lt;500000,D194*4.5/100,(D194*10/100-27500))-IF(D194&lt;100000,1500,0+IF(D194&lt;200000,3000,0+IF(D194&lt;500000,5500,0+IF(D194&lt;1000000,8500,0))))</f>
        <v>66499.875</v>
      </c>
      <c r="E195" s="6">
        <f>E194-(E194*21/100)-IF(E194&lt;500000,E194*4.5/100,(E194*10/100-27500))-IF(E194&lt;100000,1500,0+IF(E194&lt;200000,3000,0+IF(E194&lt;500000,5500,0+IF(E194&lt;1000000,8500,0))))</f>
        <v>71918.706999999995</v>
      </c>
      <c r="F195" s="6">
        <f t="shared" ref="F195:M195" si="126">F194-(F194*21/100)-IF(F194&lt;500000,F194*4.5/100,(F194*10/100-27500))-IF(F194&lt;100000,1500,0+IF(F194&lt;200000,3000,0+IF(F194&lt;500000,5500,0+IF(F194&lt;1000000,8500,0))))</f>
        <v>82244.539000000004</v>
      </c>
      <c r="G195" s="6">
        <f t="shared" si="126"/>
        <v>96534.085999999981</v>
      </c>
      <c r="H195" s="6">
        <f t="shared" si="126"/>
        <v>112794.60500000001</v>
      </c>
      <c r="I195" s="6">
        <f t="shared" si="126"/>
        <v>132504.32499999998</v>
      </c>
      <c r="J195" s="6">
        <f t="shared" si="126"/>
        <v>157597.93300000002</v>
      </c>
      <c r="K195" s="6">
        <f t="shared" si="126"/>
        <v>192089.94299999997</v>
      </c>
      <c r="L195" s="6">
        <f t="shared" si="126"/>
        <v>233973.09800000003</v>
      </c>
      <c r="M195" s="6">
        <f t="shared" si="126"/>
        <v>284725.62699999998</v>
      </c>
    </row>
    <row r="196" spans="1:13" ht="93.95" customHeight="1" x14ac:dyDescent="0.25">
      <c r="A196" s="2"/>
      <c r="B196" s="31"/>
      <c r="C196" s="6" t="s">
        <v>59</v>
      </c>
      <c r="D196" s="6">
        <f>D194-(D194*21/100)-IF(D194&lt;1020000,D194*4.5/100,51000)-IF(D194&lt;100000,1500,0+IF(D194&lt;200000,3000,0+IF(D194&lt;500000,5500,0+IF(D194&lt;1000000,8500,0))))</f>
        <v>66499.875</v>
      </c>
      <c r="E196" s="6">
        <f t="shared" ref="E196:M196" si="127">E194-(E194*21/100)-IF(E194&lt;1020000,E194*4.5/100,51000)-IF(E194&lt;100000,1500,0+IF(E194&lt;200000,3000,0+IF(E194&lt;500000,5500,0+IF(E194&lt;1000000,8500,0))))</f>
        <v>71918.706999999995</v>
      </c>
      <c r="F196" s="6">
        <f t="shared" si="127"/>
        <v>82244.539000000004</v>
      </c>
      <c r="G196" s="6">
        <f t="shared" si="127"/>
        <v>96534.085999999981</v>
      </c>
      <c r="H196" s="6">
        <f t="shared" si="127"/>
        <v>112794.60500000001</v>
      </c>
      <c r="I196" s="6">
        <f t="shared" si="127"/>
        <v>132504.32499999998</v>
      </c>
      <c r="J196" s="6">
        <f t="shared" si="127"/>
        <v>157597.93300000002</v>
      </c>
      <c r="K196" s="6">
        <f t="shared" si="127"/>
        <v>192089.94299999997</v>
      </c>
      <c r="L196" s="6">
        <f t="shared" si="127"/>
        <v>233973.09800000003</v>
      </c>
      <c r="M196" s="6">
        <f t="shared" si="127"/>
        <v>284725.62699999998</v>
      </c>
    </row>
    <row r="197" spans="1:13" ht="93.95" customHeight="1" x14ac:dyDescent="0.25">
      <c r="A197" s="2"/>
      <c r="B197" s="31"/>
      <c r="C197" s="6" t="s">
        <v>60</v>
      </c>
      <c r="D197" s="6">
        <f>D194-(D194*21/100)-IF(D194&lt;100000,1500,0+IF(D194&lt;200000,3000,0+IF(D194&lt;500000,5500,0+IF(D194&lt;1000000,8500,0))))</f>
        <v>70607.25</v>
      </c>
      <c r="E197" s="6">
        <f>E194-(E194*21/100)-IF(E194&lt;100000,1500,0+IF(E194&lt;200000,3000,0+IF(E194&lt;500000,5500,0+IF(E194&lt;1000000,8500,0))))</f>
        <v>76353.394</v>
      </c>
      <c r="F197" s="6">
        <f t="shared" ref="F197:M197" si="128">F194-(F194*21/100)-IF(F194&lt;100000,1500,0+IF(F194&lt;200000,3000,0+IF(F194&lt;500000,5500,0+IF(F194&lt;1000000,8500,0))))</f>
        <v>87393.538</v>
      </c>
      <c r="G197" s="6">
        <f t="shared" si="128"/>
        <v>102546.21199999998</v>
      </c>
      <c r="H197" s="6">
        <f t="shared" si="128"/>
        <v>119788.91</v>
      </c>
      <c r="I197" s="6">
        <f t="shared" si="128"/>
        <v>140689.15</v>
      </c>
      <c r="J197" s="6">
        <f t="shared" si="128"/>
        <v>167449.486</v>
      </c>
      <c r="K197" s="6">
        <f t="shared" si="128"/>
        <v>204024.90599999996</v>
      </c>
      <c r="L197" s="6">
        <f t="shared" si="128"/>
        <v>248437.91600000003</v>
      </c>
      <c r="M197" s="6">
        <f t="shared" si="128"/>
        <v>302256.03399999999</v>
      </c>
    </row>
    <row r="198" spans="1:13" ht="93.95" customHeight="1" x14ac:dyDescent="0.25">
      <c r="A198" s="30" t="s">
        <v>75</v>
      </c>
      <c r="B198" s="35"/>
      <c r="C198" s="30"/>
      <c r="D198" s="30">
        <v>91275</v>
      </c>
      <c r="E198" s="30">
        <v>95903</v>
      </c>
      <c r="F198" s="30">
        <v>111115.2</v>
      </c>
      <c r="G198" s="30">
        <v>129634.4</v>
      </c>
      <c r="H198" s="30">
        <v>150799.19999999998</v>
      </c>
      <c r="I198" s="30">
        <v>175932.40000000002</v>
      </c>
      <c r="J198" s="30">
        <v>212309.4</v>
      </c>
      <c r="K198" s="30">
        <v>256623.19999999998</v>
      </c>
      <c r="L198" s="30">
        <v>310858</v>
      </c>
      <c r="M198" s="30">
        <v>377659.4</v>
      </c>
    </row>
    <row r="199" spans="1:13" ht="93.95" customHeight="1" x14ac:dyDescent="0.25">
      <c r="A199" s="2"/>
      <c r="B199" s="31"/>
      <c r="C199" s="6" t="s">
        <v>61</v>
      </c>
      <c r="D199" s="6">
        <f>D198-(D198*21/100)-IF(D198&lt;500000,D198*4.5/100,(D198*10/100-27500))-IF(D198&lt;100000,1500,0+IF(D198&lt;200000,3000,0+IF(D198&lt;500000,5500,0+IF(D198&lt;1000000,8500,0))))</f>
        <v>66499.875</v>
      </c>
      <c r="E199" s="6">
        <f>E198-(E198*21/100)-IF(E198&lt;500000,E198*4.5/100,(E198*10/100-27500))-IF(E198&lt;100000,1500,0+IF(E198&lt;200000,3000,0+IF(E198&lt;500000,5500,0+IF(E198&lt;1000000,8500,0))))</f>
        <v>69947.735000000001</v>
      </c>
      <c r="F199" s="6">
        <f t="shared" ref="F199:M199" si="129">F198-(F198*21/100)-IF(F198&lt;500000,F198*4.5/100,(F198*10/100-27500))-IF(F198&lt;100000,1500,0+IF(F198&lt;200000,3000,0+IF(F198&lt;500000,5500,0+IF(F198&lt;1000000,8500,0))))</f>
        <v>79780.824000000008</v>
      </c>
      <c r="G199" s="6">
        <f t="shared" si="129"/>
        <v>93577.627999999997</v>
      </c>
      <c r="H199" s="6">
        <f t="shared" si="129"/>
        <v>109345.40399999999</v>
      </c>
      <c r="I199" s="6">
        <f t="shared" si="129"/>
        <v>128069.63800000002</v>
      </c>
      <c r="J199" s="6">
        <f t="shared" si="129"/>
        <v>152670.503</v>
      </c>
      <c r="K199" s="6">
        <f t="shared" si="129"/>
        <v>185684.28399999999</v>
      </c>
      <c r="L199" s="6">
        <f t="shared" si="129"/>
        <v>226089.21000000002</v>
      </c>
      <c r="M199" s="6">
        <f t="shared" si="129"/>
        <v>275856.25300000003</v>
      </c>
    </row>
    <row r="200" spans="1:13" ht="93.95" customHeight="1" x14ac:dyDescent="0.25">
      <c r="A200" s="2"/>
      <c r="B200" s="31"/>
      <c r="C200" s="6" t="s">
        <v>59</v>
      </c>
      <c r="D200" s="6">
        <f>D198-(D198*21/100)-IF(D198&lt;1020000,D198*4.5/100,51000)-IF(D198&lt;100000,1500,0+IF(D198&lt;200000,3000,0+IF(D198&lt;500000,5500,0+IF(D198&lt;1000000,8500,0))))</f>
        <v>66499.875</v>
      </c>
      <c r="E200" s="6">
        <f t="shared" ref="E200:M200" si="130">E198-(E198*21/100)-IF(E198&lt;1020000,E198*4.5/100,51000)-IF(E198&lt;100000,1500,0+IF(E198&lt;200000,3000,0+IF(E198&lt;500000,5500,0+IF(E198&lt;1000000,8500,0))))</f>
        <v>69947.735000000001</v>
      </c>
      <c r="F200" s="6">
        <f t="shared" si="130"/>
        <v>79780.824000000008</v>
      </c>
      <c r="G200" s="6">
        <f t="shared" si="130"/>
        <v>93577.627999999997</v>
      </c>
      <c r="H200" s="6">
        <f t="shared" si="130"/>
        <v>109345.40399999999</v>
      </c>
      <c r="I200" s="6">
        <f t="shared" si="130"/>
        <v>128069.63800000002</v>
      </c>
      <c r="J200" s="6">
        <f t="shared" si="130"/>
        <v>152670.503</v>
      </c>
      <c r="K200" s="6">
        <f t="shared" si="130"/>
        <v>185684.28399999999</v>
      </c>
      <c r="L200" s="6">
        <f t="shared" si="130"/>
        <v>226089.21000000002</v>
      </c>
      <c r="M200" s="6">
        <f t="shared" si="130"/>
        <v>275856.25300000003</v>
      </c>
    </row>
    <row r="201" spans="1:13" ht="93.95" customHeight="1" x14ac:dyDescent="0.25">
      <c r="A201" s="2"/>
      <c r="B201" s="32"/>
      <c r="C201" s="6" t="s">
        <v>60</v>
      </c>
      <c r="D201" s="6">
        <f>D198-(D198*21/100)-IF(D198&lt;100000,1500,0+IF(D198&lt;200000,3000,0+IF(D198&lt;500000,5500,0+IF(D198&lt;1000000,8500,0))))</f>
        <v>70607.25</v>
      </c>
      <c r="E201" s="6">
        <f>E198-(E198*21/100)-IF(E198&lt;100000,1500,0+IF(E198&lt;200000,3000,0+IF(E198&lt;500000,5500,0+IF(E198&lt;1000000,8500,0))))</f>
        <v>74263.37</v>
      </c>
      <c r="F201" s="6">
        <f t="shared" ref="F201:M201" si="131">F198-(F198*21/100)-IF(F198&lt;100000,1500,0+IF(F198&lt;200000,3000,0+IF(F198&lt;500000,5500,0+IF(F198&lt;1000000,8500,0))))</f>
        <v>84781.008000000002</v>
      </c>
      <c r="G201" s="6">
        <f t="shared" si="131"/>
        <v>99411.175999999992</v>
      </c>
      <c r="H201" s="6">
        <f t="shared" si="131"/>
        <v>116131.36799999999</v>
      </c>
      <c r="I201" s="6">
        <f t="shared" si="131"/>
        <v>135986.59600000002</v>
      </c>
      <c r="J201" s="6">
        <f t="shared" si="131"/>
        <v>162224.42600000001</v>
      </c>
      <c r="K201" s="6">
        <f t="shared" si="131"/>
        <v>197232.32799999998</v>
      </c>
      <c r="L201" s="6">
        <f t="shared" si="131"/>
        <v>240077.82</v>
      </c>
      <c r="M201" s="6">
        <f t="shared" si="131"/>
        <v>292850.92600000004</v>
      </c>
    </row>
    <row r="204" spans="1:13" ht="15" customHeight="1" x14ac:dyDescent="0.25">
      <c r="A204" s="163" t="s">
        <v>43</v>
      </c>
      <c r="B204" s="164"/>
      <c r="C204" s="165"/>
      <c r="D204" s="164"/>
      <c r="E204" s="164"/>
      <c r="F204" s="164"/>
      <c r="G204" s="164"/>
      <c r="H204" s="164"/>
      <c r="I204" s="164"/>
      <c r="J204" s="166"/>
    </row>
    <row r="205" spans="1:13" x14ac:dyDescent="0.25">
      <c r="A205" s="167" t="s">
        <v>2</v>
      </c>
      <c r="B205" s="169" t="s">
        <v>3</v>
      </c>
      <c r="C205" s="161" t="s">
        <v>63</v>
      </c>
      <c r="D205" s="19"/>
      <c r="E205" s="2">
        <v>2</v>
      </c>
      <c r="F205" s="2">
        <v>3</v>
      </c>
      <c r="G205" s="2">
        <v>4</v>
      </c>
      <c r="H205" s="2">
        <v>5</v>
      </c>
      <c r="I205" s="2">
        <v>6</v>
      </c>
      <c r="J205" s="2">
        <v>7</v>
      </c>
    </row>
    <row r="206" spans="1:13" ht="115.5" x14ac:dyDescent="0.25">
      <c r="A206" s="168"/>
      <c r="B206" s="168"/>
      <c r="C206" s="162"/>
      <c r="D206" s="7" t="s">
        <v>44</v>
      </c>
      <c r="E206" s="7" t="s">
        <v>45</v>
      </c>
      <c r="F206" s="3" t="s">
        <v>46</v>
      </c>
      <c r="G206" s="7" t="s">
        <v>47</v>
      </c>
      <c r="H206" s="7" t="s">
        <v>49</v>
      </c>
      <c r="I206" s="7" t="s">
        <v>48</v>
      </c>
      <c r="J206" s="7" t="s">
        <v>50</v>
      </c>
    </row>
    <row r="207" spans="1:13" ht="93.95" customHeight="1" x14ac:dyDescent="0.25">
      <c r="A207" s="28" t="s">
        <v>64</v>
      </c>
      <c r="B207" s="29" t="s">
        <v>9</v>
      </c>
      <c r="C207" s="30"/>
      <c r="D207" s="30">
        <v>150799.19999999998</v>
      </c>
      <c r="E207" s="30">
        <v>175932.4</v>
      </c>
      <c r="F207" s="30">
        <v>205695.4</v>
      </c>
      <c r="G207" s="30">
        <v>240749.6</v>
      </c>
      <c r="H207" s="30">
        <v>291016</v>
      </c>
      <c r="I207" s="30">
        <v>353187.6</v>
      </c>
      <c r="J207" s="30">
        <v>429248.60000000003</v>
      </c>
    </row>
    <row r="208" spans="1:13" ht="93.95" customHeight="1" x14ac:dyDescent="0.25">
      <c r="A208" s="8"/>
      <c r="B208" s="12"/>
      <c r="C208" s="2" t="s">
        <v>61</v>
      </c>
      <c r="D208" s="2">
        <f>D207-(D207*21/100)-IF(D207&lt;500000,D207*4.5/100,(D207*10/100-27500))-IF(D207&lt;100000,1500,0+IF(D207&lt;200000,3000,0+IF(D207&lt;500000,5500,0+IF(D207&lt;1000000,8500,0))))</f>
        <v>109345.40399999999</v>
      </c>
      <c r="E208" s="2">
        <f>E207-(E207*21/100)-IF(E207&lt;500000,E207*4.5/100,(E207*10/100-27500))-IF(E207&lt;100000,1500,0+IF(E207&lt;200000,3000,0+IF(E207&lt;500000,5500,0+IF(E207&lt;1000000,8500,0))))</f>
        <v>128069.63799999999</v>
      </c>
      <c r="F208" s="2">
        <f t="shared" ref="F208:J208" si="132">F207-(F207*21/100)-IF(F207&lt;500000,F207*4.5/100,(F207*10/100-27500))-IF(F207&lt;100000,1500,0+IF(F207&lt;200000,3000,0+IF(F207&lt;500000,5500,0+IF(F207&lt;1000000,8500,0))))</f>
        <v>147743.073</v>
      </c>
      <c r="G208" s="2">
        <f t="shared" si="132"/>
        <v>173858.45200000002</v>
      </c>
      <c r="H208" s="2">
        <f t="shared" si="132"/>
        <v>211306.92</v>
      </c>
      <c r="I208" s="2">
        <f t="shared" si="132"/>
        <v>257624.76199999999</v>
      </c>
      <c r="J208" s="2">
        <f t="shared" si="132"/>
        <v>314290.20700000005</v>
      </c>
    </row>
    <row r="209" spans="1:10" ht="93.95" customHeight="1" x14ac:dyDescent="0.25">
      <c r="A209" s="8"/>
      <c r="B209" s="12"/>
      <c r="C209" s="2" t="s">
        <v>61</v>
      </c>
      <c r="D209" s="2">
        <f>D207-(D207*21/100)-IF(D207&lt;1020000,D207*4.5/100,51000)-IF(D207&lt;100000,1500,0+IF(D207&lt;200000,3000,0+IF(D207&lt;500000,5500,0+IF(D207&lt;1000000,8500,0))))</f>
        <v>109345.40399999999</v>
      </c>
      <c r="E209" s="2">
        <f t="shared" ref="E209:J209" si="133">E207-(E207*21/100)-IF(E207&lt;1020000,E207*4.5/100,51000)-IF(E207&lt;100000,1500,0+IF(E207&lt;200000,3000,0+IF(E207&lt;500000,5500,0+IF(E207&lt;1000000,8500,0))))</f>
        <v>128069.63799999999</v>
      </c>
      <c r="F209" s="2">
        <f t="shared" si="133"/>
        <v>147743.073</v>
      </c>
      <c r="G209" s="2">
        <f t="shared" si="133"/>
        <v>173858.45200000002</v>
      </c>
      <c r="H209" s="2">
        <f t="shared" si="133"/>
        <v>211306.92</v>
      </c>
      <c r="I209" s="2">
        <f t="shared" si="133"/>
        <v>257624.76199999999</v>
      </c>
      <c r="J209" s="2">
        <f t="shared" si="133"/>
        <v>314290.20700000005</v>
      </c>
    </row>
    <row r="210" spans="1:10" ht="93.95" customHeight="1" x14ac:dyDescent="0.25">
      <c r="A210" s="8"/>
      <c r="B210" s="12"/>
      <c r="C210" s="2" t="s">
        <v>61</v>
      </c>
      <c r="D210" s="2">
        <f>D207-(D207*21/100)-IF(D207&lt;100000,1500,0+IF(D207&lt;200000,3000,0+IF(D207&lt;500000,5500,0+IF(D207&lt;1000000,8500,0))))</f>
        <v>116131.36799999999</v>
      </c>
      <c r="E210" s="2">
        <f>E207-(E207*21/100)-IF(E207&lt;100000,1500,0+IF(E207&lt;200000,3000,0+IF(E207&lt;500000,5500,0+IF(E207&lt;1000000,8500,0))))</f>
        <v>135986.59599999999</v>
      </c>
      <c r="F210" s="2">
        <f t="shared" ref="F210:J210" si="134">F207-(F207*21/100)-IF(F207&lt;100000,1500,0+IF(F207&lt;200000,3000,0+IF(F207&lt;500000,5500,0+IF(F207&lt;1000000,8500,0))))</f>
        <v>156999.36600000001</v>
      </c>
      <c r="G210" s="2">
        <f t="shared" si="134"/>
        <v>184692.18400000001</v>
      </c>
      <c r="H210" s="2">
        <f t="shared" si="134"/>
        <v>224402.64</v>
      </c>
      <c r="I210" s="2">
        <f t="shared" si="134"/>
        <v>273518.20399999997</v>
      </c>
      <c r="J210" s="2">
        <f t="shared" si="134"/>
        <v>333606.39400000003</v>
      </c>
    </row>
    <row r="211" spans="1:10" ht="93.95" customHeight="1" x14ac:dyDescent="0.25">
      <c r="A211" s="28" t="s">
        <v>65</v>
      </c>
      <c r="B211" s="33"/>
      <c r="C211" s="30"/>
      <c r="D211" s="30">
        <v>146169.4</v>
      </c>
      <c r="E211" s="30">
        <v>170641.2</v>
      </c>
      <c r="F211" s="30">
        <v>199081.4</v>
      </c>
      <c r="G211" s="30">
        <v>233474.19999999998</v>
      </c>
      <c r="H211" s="30">
        <v>282417.8</v>
      </c>
      <c r="I211" s="30">
        <v>341943.8</v>
      </c>
      <c r="J211" s="30">
        <v>416020.6</v>
      </c>
    </row>
    <row r="212" spans="1:10" ht="93.95" customHeight="1" x14ac:dyDescent="0.25">
      <c r="A212" s="8"/>
      <c r="B212" s="31"/>
      <c r="C212" s="2" t="s">
        <v>61</v>
      </c>
      <c r="D212" s="2">
        <f>D211-(D211*21/100)-IF(D211&lt;500000,D211*4.5/100,(D211*10/100-27500))-IF(D211&lt;100000,1500,0+IF(D211&lt;200000,3000,0+IF(D211&lt;500000,5500,0+IF(D211&lt;1000000,8500,0))))</f>
        <v>105896.20300000001</v>
      </c>
      <c r="E212" s="2">
        <f>E211-(E211*21/100)-IF(E211&lt;500000,E211*4.5/100,(E211*10/100-27500))-IF(E211&lt;100000,1500,0+IF(E211&lt;200000,3000,0+IF(E211&lt;500000,5500,0+IF(E211&lt;1000000,8500,0))))</f>
        <v>124127.694</v>
      </c>
      <c r="F212" s="2">
        <f t="shared" ref="F212:J212" si="135">F211-(F211*21/100)-IF(F211&lt;500000,F211*4.5/100,(F211*10/100-27500))-IF(F211&lt;100000,1500,0+IF(F211&lt;200000,3000,0+IF(F211&lt;500000,5500,0+IF(F211&lt;1000000,8500,0))))</f>
        <v>145315.64299999998</v>
      </c>
      <c r="G212" s="2">
        <f t="shared" si="135"/>
        <v>168438.27899999998</v>
      </c>
      <c r="H212" s="2">
        <f t="shared" si="135"/>
        <v>204901.26099999997</v>
      </c>
      <c r="I212" s="2">
        <f t="shared" si="135"/>
        <v>249248.13099999996</v>
      </c>
      <c r="J212" s="2">
        <f t="shared" si="135"/>
        <v>304435.34699999995</v>
      </c>
    </row>
    <row r="213" spans="1:10" ht="93.95" customHeight="1" x14ac:dyDescent="0.25">
      <c r="A213" s="8"/>
      <c r="B213" s="31"/>
      <c r="C213" s="2" t="s">
        <v>59</v>
      </c>
      <c r="D213" s="2">
        <f>D211-(D211*21/100)-IF(D211&lt;1020000,D211*4.5/100,51000)-IF(D211&lt;100000,1500,0+IF(D211&lt;200000,3000,0+IF(D211&lt;500000,5500,0+IF(D211&lt;1000000,8500,0))))</f>
        <v>105896.20300000001</v>
      </c>
      <c r="E213" s="2">
        <f t="shared" ref="E213:J213" si="136">E211-(E211*21/100)-IF(E211&lt;1020000,E211*4.5/100,51000)-IF(E211&lt;100000,1500,0+IF(E211&lt;200000,3000,0+IF(E211&lt;500000,5500,0+IF(E211&lt;1000000,8500,0))))</f>
        <v>124127.694</v>
      </c>
      <c r="F213" s="2">
        <f t="shared" si="136"/>
        <v>145315.64299999998</v>
      </c>
      <c r="G213" s="2">
        <f t="shared" si="136"/>
        <v>168438.27899999998</v>
      </c>
      <c r="H213" s="2">
        <f t="shared" si="136"/>
        <v>204901.26099999997</v>
      </c>
      <c r="I213" s="2">
        <f t="shared" si="136"/>
        <v>249248.13099999996</v>
      </c>
      <c r="J213" s="2">
        <f t="shared" si="136"/>
        <v>304435.34699999995</v>
      </c>
    </row>
    <row r="214" spans="1:10" ht="93.95" customHeight="1" x14ac:dyDescent="0.25">
      <c r="A214" s="8"/>
      <c r="B214" s="31"/>
      <c r="C214" s="2" t="s">
        <v>60</v>
      </c>
      <c r="D214" s="2">
        <f>D211-(D211*21/100)-IF(D211&lt;100000,1500,0+IF(D211&lt;200000,3000,0+IF(D211&lt;500000,5500,0+IF(D211&lt;1000000,8500,0))))</f>
        <v>112473.826</v>
      </c>
      <c r="E214" s="2">
        <f>E211-(E211*21/100)-IF(E211&lt;100000,1500,0+IF(E211&lt;200000,3000,0+IF(E211&lt;500000,5500,0+IF(E211&lt;1000000,8500,0))))</f>
        <v>131806.54800000001</v>
      </c>
      <c r="F214" s="2">
        <f t="shared" ref="F214:J214" si="137">F211-(F211*21/100)-IF(F211&lt;100000,1500,0+IF(F211&lt;200000,3000,0+IF(F211&lt;500000,5500,0+IF(F211&lt;1000000,8500,0))))</f>
        <v>154274.30599999998</v>
      </c>
      <c r="G214" s="2">
        <f t="shared" si="137"/>
        <v>178944.61799999999</v>
      </c>
      <c r="H214" s="2">
        <f t="shared" si="137"/>
        <v>217610.06199999998</v>
      </c>
      <c r="I214" s="2">
        <f t="shared" si="137"/>
        <v>264635.60199999996</v>
      </c>
      <c r="J214" s="2">
        <f t="shared" si="137"/>
        <v>323156.27399999998</v>
      </c>
    </row>
    <row r="215" spans="1:10" ht="93.95" customHeight="1" x14ac:dyDescent="0.25">
      <c r="A215" s="28" t="s">
        <v>66</v>
      </c>
      <c r="B215" s="35"/>
      <c r="C215" s="30"/>
      <c r="D215" s="30">
        <v>141539.6</v>
      </c>
      <c r="E215" s="30">
        <v>165350</v>
      </c>
      <c r="F215" s="30">
        <v>193128.8</v>
      </c>
      <c r="G215" s="30">
        <v>226198.8</v>
      </c>
      <c r="H215" s="30">
        <v>273158.2</v>
      </c>
      <c r="I215" s="30">
        <v>331361.39999999997</v>
      </c>
      <c r="J215" s="30">
        <v>402792.6</v>
      </c>
    </row>
    <row r="216" spans="1:10" ht="93.95" customHeight="1" x14ac:dyDescent="0.25">
      <c r="A216" s="8"/>
      <c r="B216" s="31"/>
      <c r="C216" s="2" t="s">
        <v>61</v>
      </c>
      <c r="D216" s="2">
        <f>D215-(D215*21/100)-IF(D215&lt;500000,D215*4.5/100,(D215*10/100-27500))-IF(D215&lt;100000,1500,0+IF(D215&lt;200000,3000,0+IF(D215&lt;500000,5500,0+IF(D215&lt;1000000,8500,0))))</f>
        <v>102447.00199999999</v>
      </c>
      <c r="E216" s="2">
        <f>E215-(E215*21/100)-IF(E215&lt;500000,E215*4.5/100,(E215*10/100-27500))-IF(E215&lt;100000,1500,0+IF(E215&lt;200000,3000,0+IF(E215&lt;500000,5500,0+IF(E215&lt;1000000,8500,0))))</f>
        <v>120185.75</v>
      </c>
      <c r="F216" s="2">
        <f t="shared" ref="F216:J216" si="138">F215-(F215*21/100)-IF(F215&lt;500000,F215*4.5/100,(F215*10/100-27500))-IF(F215&lt;100000,1500,0+IF(F215&lt;200000,3000,0+IF(F215&lt;500000,5500,0+IF(F215&lt;1000000,8500,0))))</f>
        <v>140880.95599999998</v>
      </c>
      <c r="G216" s="2">
        <f t="shared" si="138"/>
        <v>163018.106</v>
      </c>
      <c r="H216" s="2">
        <f t="shared" si="138"/>
        <v>198002.859</v>
      </c>
      <c r="I216" s="2">
        <f t="shared" si="138"/>
        <v>241364.24299999996</v>
      </c>
      <c r="J216" s="2">
        <f t="shared" si="138"/>
        <v>294580.48699999996</v>
      </c>
    </row>
    <row r="217" spans="1:10" ht="93.95" customHeight="1" x14ac:dyDescent="0.25">
      <c r="A217" s="8"/>
      <c r="B217" s="31" t="s">
        <v>10</v>
      </c>
      <c r="C217" s="2" t="s">
        <v>59</v>
      </c>
      <c r="D217" s="2">
        <f>D215-(D215*21/100)-IF(D215&lt;1020000,D215*4.5/100,51000)-IF(D215&lt;100000,1500,0+IF(D215&lt;200000,3000,0+IF(D215&lt;500000,5500,0+IF(D215&lt;1000000,8500,0))))</f>
        <v>102447.00199999999</v>
      </c>
      <c r="E217" s="2">
        <f t="shared" ref="E217:J217" si="139">E215-(E215*21/100)-IF(E215&lt;1020000,E215*4.5/100,51000)-IF(E215&lt;100000,1500,0+IF(E215&lt;200000,3000,0+IF(E215&lt;500000,5500,0+IF(E215&lt;1000000,8500,0))))</f>
        <v>120185.75</v>
      </c>
      <c r="F217" s="2">
        <f t="shared" si="139"/>
        <v>140880.95599999998</v>
      </c>
      <c r="G217" s="2">
        <f t="shared" si="139"/>
        <v>163018.106</v>
      </c>
      <c r="H217" s="2">
        <f t="shared" si="139"/>
        <v>198002.859</v>
      </c>
      <c r="I217" s="2">
        <f t="shared" si="139"/>
        <v>241364.24299999996</v>
      </c>
      <c r="J217" s="2">
        <f t="shared" si="139"/>
        <v>294580.48699999996</v>
      </c>
    </row>
    <row r="218" spans="1:10" ht="93.95" customHeight="1" x14ac:dyDescent="0.25">
      <c r="A218" s="8"/>
      <c r="B218" s="31"/>
      <c r="C218" s="2" t="s">
        <v>60</v>
      </c>
      <c r="D218" s="2">
        <f>D215-(D215*21/100)-IF(D215&lt;100000,1500,0+IF(D215&lt;200000,3000,0+IF(D215&lt;500000,5500,0+IF(D215&lt;1000000,8500,0))))</f>
        <v>108816.284</v>
      </c>
      <c r="E218" s="2">
        <f>E215-(E215*21/100)-IF(E215&lt;100000,1500,0+IF(E215&lt;200000,3000,0+IF(E215&lt;500000,5500,0+IF(E215&lt;1000000,8500,0))))</f>
        <v>127626.5</v>
      </c>
      <c r="F218" s="2">
        <f t="shared" ref="F218:J218" si="140">F215-(F215*21/100)-IF(F215&lt;100000,1500,0+IF(F215&lt;200000,3000,0+IF(F215&lt;500000,5500,0+IF(F215&lt;1000000,8500,0))))</f>
        <v>149571.75199999998</v>
      </c>
      <c r="G218" s="2">
        <f t="shared" si="140"/>
        <v>173197.052</v>
      </c>
      <c r="H218" s="2">
        <f t="shared" si="140"/>
        <v>210294.978</v>
      </c>
      <c r="I218" s="2">
        <f t="shared" si="140"/>
        <v>256275.50599999996</v>
      </c>
      <c r="J218" s="2">
        <f t="shared" si="140"/>
        <v>312706.15399999998</v>
      </c>
    </row>
    <row r="219" spans="1:10" ht="93.95" customHeight="1" x14ac:dyDescent="0.25">
      <c r="A219" s="28" t="s">
        <v>67</v>
      </c>
      <c r="B219" s="34"/>
      <c r="C219" s="30"/>
      <c r="D219" s="30">
        <v>137571.20000000001</v>
      </c>
      <c r="E219" s="30">
        <v>160058.79999999999</v>
      </c>
      <c r="F219" s="30">
        <v>187176.2</v>
      </c>
      <c r="G219" s="30">
        <v>218923.4</v>
      </c>
      <c r="H219" s="30">
        <v>265221.39999999997</v>
      </c>
      <c r="I219" s="30">
        <v>320779</v>
      </c>
      <c r="J219" s="30">
        <v>389564.6</v>
      </c>
    </row>
    <row r="220" spans="1:10" ht="93.95" customHeight="1" x14ac:dyDescent="0.25">
      <c r="A220" s="8"/>
      <c r="B220" s="10"/>
      <c r="C220" s="2" t="s">
        <v>61</v>
      </c>
      <c r="D220" s="2">
        <f>D219-(D219*21/100)-IF(D219&lt;500000,D219*4.5/100,(D219*10/100-27500))-IF(D219&lt;100000,1500,0+IF(D219&lt;200000,3000,0+IF(D219&lt;500000,5500,0+IF(D219&lt;1000000,8500,0))))</f>
        <v>99490.544000000009</v>
      </c>
      <c r="E220" s="2">
        <f>E219-(E219*21/100)-IF(E219&lt;500000,E219*4.5/100,(E219*10/100-27500))-IF(E219&lt;100000,1500,0+IF(E219&lt;200000,3000,0+IF(E219&lt;500000,5500,0+IF(E219&lt;1000000,8500,0))))</f>
        <v>116243.806</v>
      </c>
      <c r="F220" s="2">
        <f t="shared" ref="F220:J220" si="141">F219-(F219*21/100)-IF(F219&lt;500000,F219*4.5/100,(F219*10/100-27500))-IF(F219&lt;100000,1500,0+IF(F219&lt;200000,3000,0+IF(F219&lt;500000,5500,0+IF(F219&lt;1000000,8500,0))))</f>
        <v>136446.269</v>
      </c>
      <c r="G220" s="2">
        <f t="shared" si="141"/>
        <v>157597.93300000002</v>
      </c>
      <c r="H220" s="2">
        <f t="shared" si="141"/>
        <v>192089.94299999997</v>
      </c>
      <c r="I220" s="2">
        <f t="shared" si="141"/>
        <v>233480.35500000001</v>
      </c>
      <c r="J220" s="2">
        <f t="shared" si="141"/>
        <v>284725.62699999998</v>
      </c>
    </row>
    <row r="221" spans="1:10" ht="93.95" customHeight="1" x14ac:dyDescent="0.25">
      <c r="A221" s="8"/>
      <c r="B221" s="10"/>
      <c r="C221" s="2" t="s">
        <v>59</v>
      </c>
      <c r="D221" s="2">
        <f>D219-(D219*21/100)-IF(D219&lt;1020000,D219*4.5/100,51000)-IF(D219&lt;100000,1500,0+IF(D219&lt;200000,3000,0+IF(D219&lt;500000,5500,0+IF(D219&lt;1000000,8500,0))))</f>
        <v>99490.544000000009</v>
      </c>
      <c r="E221" s="2">
        <f t="shared" ref="E221:J221" si="142">E219-(E219*21/100)-IF(E219&lt;1020000,E219*4.5/100,51000)-IF(E219&lt;100000,1500,0+IF(E219&lt;200000,3000,0+IF(E219&lt;500000,5500,0+IF(E219&lt;1000000,8500,0))))</f>
        <v>116243.806</v>
      </c>
      <c r="F221" s="2">
        <f t="shared" si="142"/>
        <v>136446.269</v>
      </c>
      <c r="G221" s="2">
        <f t="shared" si="142"/>
        <v>157597.93300000002</v>
      </c>
      <c r="H221" s="2">
        <f t="shared" si="142"/>
        <v>192089.94299999997</v>
      </c>
      <c r="I221" s="2">
        <f t="shared" si="142"/>
        <v>233480.35500000001</v>
      </c>
      <c r="J221" s="2">
        <f t="shared" si="142"/>
        <v>284725.62699999998</v>
      </c>
    </row>
    <row r="222" spans="1:10" ht="93.95" customHeight="1" x14ac:dyDescent="0.25">
      <c r="A222" s="8"/>
      <c r="B222" s="10"/>
      <c r="C222" s="2" t="s">
        <v>60</v>
      </c>
      <c r="D222" s="2">
        <f>D219-(D219*21/100)-IF(D219&lt;100000,1500,0+IF(D219&lt;200000,3000,0+IF(D219&lt;500000,5500,0+IF(D219&lt;1000000,8500,0))))</f>
        <v>105681.24800000001</v>
      </c>
      <c r="E222" s="2">
        <f>E219-(E219*21/100)-IF(E219&lt;100000,1500,0+IF(E219&lt;200000,3000,0+IF(E219&lt;500000,5500,0+IF(E219&lt;1000000,8500,0))))</f>
        <v>123446.45199999999</v>
      </c>
      <c r="F222" s="2">
        <f t="shared" ref="F222:J222" si="143">F219-(F219*21/100)-IF(F219&lt;100000,1500,0+IF(F219&lt;200000,3000,0+IF(F219&lt;500000,5500,0+IF(F219&lt;1000000,8500,0))))</f>
        <v>144869.198</v>
      </c>
      <c r="G222" s="2">
        <f t="shared" si="143"/>
        <v>167449.486</v>
      </c>
      <c r="H222" s="2">
        <f t="shared" si="143"/>
        <v>204024.90599999996</v>
      </c>
      <c r="I222" s="2">
        <f t="shared" si="143"/>
        <v>247915.41</v>
      </c>
      <c r="J222" s="2">
        <f t="shared" si="143"/>
        <v>302256.03399999999</v>
      </c>
    </row>
    <row r="223" spans="1:10" ht="93.95" customHeight="1" x14ac:dyDescent="0.25">
      <c r="A223" s="28" t="s">
        <v>68</v>
      </c>
      <c r="B223" s="33"/>
      <c r="C223" s="30"/>
      <c r="D223" s="30">
        <v>133602.79999999999</v>
      </c>
      <c r="E223" s="30">
        <v>155429</v>
      </c>
      <c r="F223" s="30">
        <v>181885</v>
      </c>
      <c r="G223" s="30">
        <v>212309.4</v>
      </c>
      <c r="H223" s="30">
        <v>256623.19999999998</v>
      </c>
      <c r="I223" s="30">
        <v>310858</v>
      </c>
      <c r="J223" s="30">
        <v>377659.4</v>
      </c>
    </row>
    <row r="224" spans="1:10" ht="93.95" customHeight="1" x14ac:dyDescent="0.25">
      <c r="A224" s="8"/>
      <c r="B224" s="31"/>
      <c r="C224" s="2" t="s">
        <v>61</v>
      </c>
      <c r="D224" s="2">
        <f>D223-(D223*21/100)-IF(D223&lt;500000,D223*4.5/100,(D223*10/100-27500))-IF(D223&lt;100000,1500,0+IF(D223&lt;200000,3000,0+IF(D223&lt;500000,5500,0+IF(D223&lt;1000000,8500,0))))</f>
        <v>96534.085999999981</v>
      </c>
      <c r="E224" s="2">
        <f>E223-(E223*21/100)-IF(E223&lt;500000,E223*4.5/100,(E223*10/100-27500))-IF(E223&lt;100000,1500,0+IF(E223&lt;200000,3000,0+IF(E223&lt;500000,5500,0+IF(E223&lt;1000000,8500,0))))</f>
        <v>112794.60500000001</v>
      </c>
      <c r="F224" s="2">
        <f t="shared" ref="F224:J224" si="144">F223-(F223*21/100)-IF(F223&lt;500000,F223*4.5/100,(F223*10/100-27500))-IF(F223&lt;100000,1500,0+IF(F223&lt;200000,3000,0+IF(F223&lt;500000,5500,0+IF(F223&lt;1000000,8500,0))))</f>
        <v>132504.32499999998</v>
      </c>
      <c r="G224" s="2">
        <f t="shared" si="144"/>
        <v>152670.503</v>
      </c>
      <c r="H224" s="2">
        <f t="shared" si="144"/>
        <v>185684.28399999999</v>
      </c>
      <c r="I224" s="2">
        <f t="shared" si="144"/>
        <v>226089.21000000002</v>
      </c>
      <c r="J224" s="2">
        <f t="shared" si="144"/>
        <v>275856.25300000003</v>
      </c>
    </row>
    <row r="225" spans="1:10" ht="93.95" customHeight="1" x14ac:dyDescent="0.25">
      <c r="A225" s="8"/>
      <c r="B225" s="31" t="s">
        <v>11</v>
      </c>
      <c r="C225" s="2" t="s">
        <v>59</v>
      </c>
      <c r="D225" s="2">
        <f>D223-(D223*21/100)-IF(D223&lt;1020000,D223*4.5/100,51000)-IF(D223&lt;100000,1500,0+IF(D223&lt;200000,3000,0+IF(D223&lt;500000,5500,0+IF(D223&lt;1000000,8500,0))))</f>
        <v>96534.085999999981</v>
      </c>
      <c r="E225" s="2">
        <f t="shared" ref="E225:J225" si="145">E223-(E223*21/100)-IF(E223&lt;1020000,E223*4.5/100,51000)-IF(E223&lt;100000,1500,0+IF(E223&lt;200000,3000,0+IF(E223&lt;500000,5500,0+IF(E223&lt;1000000,8500,0))))</f>
        <v>112794.60500000001</v>
      </c>
      <c r="F225" s="2">
        <f t="shared" si="145"/>
        <v>132504.32499999998</v>
      </c>
      <c r="G225" s="2">
        <f t="shared" si="145"/>
        <v>152670.503</v>
      </c>
      <c r="H225" s="2">
        <f t="shared" si="145"/>
        <v>185684.28399999999</v>
      </c>
      <c r="I225" s="2">
        <f t="shared" si="145"/>
        <v>226089.21000000002</v>
      </c>
      <c r="J225" s="2">
        <f t="shared" si="145"/>
        <v>275856.25300000003</v>
      </c>
    </row>
    <row r="226" spans="1:10" ht="93.95" customHeight="1" x14ac:dyDescent="0.25">
      <c r="A226" s="8"/>
      <c r="B226" s="31"/>
      <c r="C226" s="2" t="s">
        <v>60</v>
      </c>
      <c r="D226" s="2">
        <f>D223-(D223*21/100)-IF(D223&lt;100000,1500,0+IF(D223&lt;200000,3000,0+IF(D223&lt;500000,5500,0+IF(D223&lt;1000000,8500,0))))</f>
        <v>102546.21199999998</v>
      </c>
      <c r="E226" s="2">
        <f>E223-(E223*21/100)-IF(E223&lt;100000,1500,0+IF(E223&lt;200000,3000,0+IF(E223&lt;500000,5500,0+IF(E223&lt;1000000,8500,0))))</f>
        <v>119788.91</v>
      </c>
      <c r="F226" s="2">
        <f t="shared" ref="F226:J226" si="146">F223-(F223*21/100)-IF(F223&lt;100000,1500,0+IF(F223&lt;200000,3000,0+IF(F223&lt;500000,5500,0+IF(F223&lt;1000000,8500,0))))</f>
        <v>140689.15</v>
      </c>
      <c r="G226" s="2">
        <f t="shared" si="146"/>
        <v>162224.42600000001</v>
      </c>
      <c r="H226" s="2">
        <f t="shared" si="146"/>
        <v>197232.32799999998</v>
      </c>
      <c r="I226" s="2">
        <f t="shared" si="146"/>
        <v>240077.82</v>
      </c>
      <c r="J226" s="2">
        <f t="shared" si="146"/>
        <v>292850.92600000004</v>
      </c>
    </row>
    <row r="227" spans="1:10" ht="93.95" customHeight="1" x14ac:dyDescent="0.25">
      <c r="A227" s="28" t="s">
        <v>69</v>
      </c>
      <c r="B227" s="35"/>
      <c r="C227" s="30"/>
      <c r="D227" s="30">
        <v>129634.4</v>
      </c>
      <c r="E227" s="30">
        <v>150799.20000000001</v>
      </c>
      <c r="F227" s="30">
        <v>175932.40000000002</v>
      </c>
      <c r="G227" s="30">
        <v>205695.4</v>
      </c>
      <c r="H227" s="30">
        <v>248686.4</v>
      </c>
      <c r="I227" s="30">
        <v>300937</v>
      </c>
      <c r="J227" s="30">
        <v>365092.8</v>
      </c>
    </row>
    <row r="228" spans="1:10" ht="93.95" customHeight="1" x14ac:dyDescent="0.25">
      <c r="A228" s="8"/>
      <c r="B228" s="31"/>
      <c r="C228" s="2" t="s">
        <v>61</v>
      </c>
      <c r="D228" s="2">
        <f>D227-(D227*21/100)-IF(D227&lt;500000,D227*4.5/100,(D227*10/100-27500))-IF(D227&lt;100000,1500,0+IF(D227&lt;200000,3000,0+IF(D227&lt;500000,5500,0+IF(D227&lt;1000000,8500,0))))</f>
        <v>93577.627999999997</v>
      </c>
      <c r="E228" s="2">
        <f>E227-(E227*21/100)-IF(E227&lt;500000,E227*4.5/100,(E227*10/100-27500))-IF(E227&lt;100000,1500,0+IF(E227&lt;200000,3000,0+IF(E227&lt;500000,5500,0+IF(E227&lt;1000000,8500,0))))</f>
        <v>109345.40400000001</v>
      </c>
      <c r="F228" s="2">
        <f t="shared" ref="F228:J228" si="147">F227-(F227*21/100)-IF(F227&lt;500000,F227*4.5/100,(F227*10/100-27500))-IF(F227&lt;100000,1500,0+IF(F227&lt;200000,3000,0+IF(F227&lt;500000,5500,0+IF(F227&lt;1000000,8500,0))))</f>
        <v>128069.63800000002</v>
      </c>
      <c r="G228" s="2">
        <f t="shared" si="147"/>
        <v>147743.073</v>
      </c>
      <c r="H228" s="2">
        <f t="shared" si="147"/>
        <v>179771.36799999999</v>
      </c>
      <c r="I228" s="2">
        <f t="shared" si="147"/>
        <v>218698.065</v>
      </c>
      <c r="J228" s="2">
        <f t="shared" si="147"/>
        <v>266494.136</v>
      </c>
    </row>
    <row r="229" spans="1:10" ht="93.95" customHeight="1" x14ac:dyDescent="0.25">
      <c r="A229" s="8"/>
      <c r="B229" s="31"/>
      <c r="C229" s="2" t="s">
        <v>59</v>
      </c>
      <c r="D229" s="2">
        <f>D227-(D227*21/100)-IF(D227&lt;1020000,D227*4.5/100,51000)-IF(D227&lt;100000,1500,0+IF(D227&lt;200000,3000,0+IF(D227&lt;500000,5500,0+IF(D227&lt;1000000,8500,0))))</f>
        <v>93577.627999999997</v>
      </c>
      <c r="E229" s="2">
        <f t="shared" ref="E229:J229" si="148">E227-(E227*21/100)-IF(E227&lt;1020000,E227*4.5/100,51000)-IF(E227&lt;100000,1500,0+IF(E227&lt;200000,3000,0+IF(E227&lt;500000,5500,0+IF(E227&lt;1000000,8500,0))))</f>
        <v>109345.40400000001</v>
      </c>
      <c r="F229" s="2">
        <f t="shared" si="148"/>
        <v>128069.63800000002</v>
      </c>
      <c r="G229" s="2">
        <f t="shared" si="148"/>
        <v>147743.073</v>
      </c>
      <c r="H229" s="2">
        <f t="shared" si="148"/>
        <v>179771.36799999999</v>
      </c>
      <c r="I229" s="2">
        <f t="shared" si="148"/>
        <v>218698.065</v>
      </c>
      <c r="J229" s="2">
        <f t="shared" si="148"/>
        <v>266494.136</v>
      </c>
    </row>
    <row r="230" spans="1:10" ht="93.95" customHeight="1" x14ac:dyDescent="0.25">
      <c r="A230" s="8"/>
      <c r="B230" s="31"/>
      <c r="C230" s="2" t="s">
        <v>60</v>
      </c>
      <c r="D230" s="2">
        <f>D227-(D227*21/100)-IF(D227&lt;100000,1500,0+IF(D227&lt;200000,3000,0+IF(D227&lt;500000,5500,0+IF(D227&lt;1000000,8500,0))))</f>
        <v>99411.175999999992</v>
      </c>
      <c r="E230" s="2">
        <f>E227-(E227*21/100)-IF(E227&lt;100000,1500,0+IF(E227&lt;200000,3000,0+IF(E227&lt;500000,5500,0+IF(E227&lt;1000000,8500,0))))</f>
        <v>116131.36800000002</v>
      </c>
      <c r="F230" s="2">
        <f t="shared" ref="F230:J230" si="149">F227-(F227*21/100)-IF(F227&lt;100000,1500,0+IF(F227&lt;200000,3000,0+IF(F227&lt;500000,5500,0+IF(F227&lt;1000000,8500,0))))</f>
        <v>135986.59600000002</v>
      </c>
      <c r="G230" s="2">
        <f t="shared" si="149"/>
        <v>156999.36600000001</v>
      </c>
      <c r="H230" s="2">
        <f t="shared" si="149"/>
        <v>190962.25599999999</v>
      </c>
      <c r="I230" s="2">
        <f t="shared" si="149"/>
        <v>232240.23</v>
      </c>
      <c r="J230" s="2">
        <f t="shared" si="149"/>
        <v>282923.31199999998</v>
      </c>
    </row>
    <row r="231" spans="1:10" ht="93.95" customHeight="1" x14ac:dyDescent="0.25">
      <c r="A231" s="28" t="s">
        <v>70</v>
      </c>
      <c r="B231" s="34"/>
      <c r="C231" s="30"/>
      <c r="D231" s="30">
        <v>125665</v>
      </c>
      <c r="E231" s="30">
        <v>146169.4</v>
      </c>
      <c r="F231" s="30">
        <v>170641.2</v>
      </c>
      <c r="G231" s="30">
        <v>199742.8</v>
      </c>
      <c r="H231" s="30">
        <v>240749.6</v>
      </c>
      <c r="I231" s="30">
        <v>291677.40000000002</v>
      </c>
      <c r="J231" s="30">
        <v>353849</v>
      </c>
    </row>
    <row r="232" spans="1:10" ht="93.95" customHeight="1" x14ac:dyDescent="0.25">
      <c r="A232" s="8"/>
      <c r="B232" s="10"/>
      <c r="C232" s="2" t="s">
        <v>61</v>
      </c>
      <c r="D232" s="2">
        <f>D231-(D231*21/100)-IF(D231&lt;500000,D231*4.5/100,(D231*10/100-27500))-IF(D231&lt;100000,1500,0+IF(D231&lt;200000,3000,0+IF(D231&lt;500000,5500,0+IF(D231&lt;1000000,8500,0))))</f>
        <v>90620.425000000003</v>
      </c>
      <c r="E232" s="2">
        <f>E231-(E231*21/100)-IF(E231&lt;500000,E231*4.5/100,(E231*10/100-27500))-IF(E231&lt;100000,1500,0+IF(E231&lt;200000,3000,0+IF(E231&lt;500000,5500,0+IF(E231&lt;1000000,8500,0))))</f>
        <v>105896.20300000001</v>
      </c>
      <c r="F232" s="2">
        <f t="shared" ref="F232:J232" si="150">F231-(F231*21/100)-IF(F231&lt;500000,F231*4.5/100,(F231*10/100-27500))-IF(F231&lt;100000,1500,0+IF(F231&lt;200000,3000,0+IF(F231&lt;500000,5500,0+IF(F231&lt;1000000,8500,0))))</f>
        <v>124127.694</v>
      </c>
      <c r="G232" s="2">
        <f t="shared" si="150"/>
        <v>145808.38599999997</v>
      </c>
      <c r="H232" s="2">
        <f t="shared" si="150"/>
        <v>173858.45200000002</v>
      </c>
      <c r="I232" s="2">
        <f t="shared" si="150"/>
        <v>211799.663</v>
      </c>
      <c r="J232" s="2">
        <f t="shared" si="150"/>
        <v>258117.505</v>
      </c>
    </row>
    <row r="233" spans="1:10" ht="93.95" customHeight="1" x14ac:dyDescent="0.25">
      <c r="A233" s="8"/>
      <c r="B233" s="10"/>
      <c r="C233" s="2" t="s">
        <v>59</v>
      </c>
      <c r="D233" s="2">
        <f>D231-(D231*21/100)-IF(D231&lt;1020000,D231*4.5/100,51000)-IF(D231&lt;100000,1500,0+IF(D231&lt;200000,3000,0+IF(D231&lt;500000,5500,0+IF(D231&lt;1000000,8500,0))))</f>
        <v>90620.425000000003</v>
      </c>
      <c r="E233" s="2">
        <f t="shared" ref="E233:J233" si="151">E231-(E231*21/100)-IF(E231&lt;1020000,E231*4.5/100,51000)-IF(E231&lt;100000,1500,0+IF(E231&lt;200000,3000,0+IF(E231&lt;500000,5500,0+IF(E231&lt;1000000,8500,0))))</f>
        <v>105896.20300000001</v>
      </c>
      <c r="F233" s="2">
        <f t="shared" si="151"/>
        <v>124127.694</v>
      </c>
      <c r="G233" s="2">
        <f t="shared" si="151"/>
        <v>145808.38599999997</v>
      </c>
      <c r="H233" s="2">
        <f t="shared" si="151"/>
        <v>173858.45200000002</v>
      </c>
      <c r="I233" s="2">
        <f t="shared" si="151"/>
        <v>211799.663</v>
      </c>
      <c r="J233" s="2">
        <f t="shared" si="151"/>
        <v>258117.505</v>
      </c>
    </row>
    <row r="234" spans="1:10" ht="93.95" customHeight="1" x14ac:dyDescent="0.25">
      <c r="A234" s="8"/>
      <c r="B234" s="10"/>
      <c r="C234" s="2" t="s">
        <v>60</v>
      </c>
      <c r="D234" s="2">
        <f>D231-(D231*21/100)-IF(D231&lt;100000,1500,0+IF(D231&lt;200000,3000,0+IF(D231&lt;500000,5500,0+IF(D231&lt;1000000,8500,0))))</f>
        <v>96275.35</v>
      </c>
      <c r="E234" s="2">
        <f>E231-(E231*21/100)-IF(E231&lt;100000,1500,0+IF(E231&lt;200000,3000,0+IF(E231&lt;500000,5500,0+IF(E231&lt;1000000,8500,0))))</f>
        <v>112473.826</v>
      </c>
      <c r="F234" s="2">
        <f>F231-(F231*21/100)-IF(F231&lt;100000,1500,0+IF(F231&lt;200000,3000,0+IF(F231&lt;500000,5500,0+IF(F231&lt;1000000,8500,0))))</f>
        <v>131806.54800000001</v>
      </c>
      <c r="G234" s="2">
        <f t="shared" ref="G234:J234" si="152">G231-(G231*21/100)-IF(G231&lt;100000,1500,0+IF(G231&lt;200000,3000,0+IF(G231&lt;500000,5500,0+IF(G231&lt;1000000,8500,0))))</f>
        <v>154796.81199999998</v>
      </c>
      <c r="H234" s="2">
        <f t="shared" si="152"/>
        <v>184692.18400000001</v>
      </c>
      <c r="I234" s="2">
        <f t="shared" si="152"/>
        <v>224925.14600000001</v>
      </c>
      <c r="J234" s="2">
        <f t="shared" si="152"/>
        <v>274040.71000000002</v>
      </c>
    </row>
    <row r="235" spans="1:10" ht="93.95" customHeight="1" x14ac:dyDescent="0.25">
      <c r="A235" s="30" t="s">
        <v>71</v>
      </c>
      <c r="B235" s="33"/>
      <c r="C235" s="30"/>
      <c r="D235" s="30">
        <v>121697.60000000001</v>
      </c>
      <c r="E235" s="30">
        <v>142201</v>
      </c>
      <c r="F235" s="30">
        <v>165350</v>
      </c>
      <c r="G235" s="30">
        <v>193128.8</v>
      </c>
      <c r="H235" s="30">
        <v>233474.19999999998</v>
      </c>
      <c r="I235" s="30">
        <v>282417.8</v>
      </c>
      <c r="J235" s="30">
        <v>342605.19999999995</v>
      </c>
    </row>
    <row r="236" spans="1:10" ht="93.95" customHeight="1" x14ac:dyDescent="0.25">
      <c r="A236" s="2"/>
      <c r="B236" s="31"/>
      <c r="C236" s="2" t="s">
        <v>61</v>
      </c>
      <c r="D236" s="2">
        <f>D235-(D235*21/100)-IF(D235&lt;500000,D235*4.5/100,(D235*10/100-27500))-IF(D235&lt;100000,1500,0+IF(D235&lt;200000,3000,0+IF(D235&lt;500000,5500,0+IF(D235&lt;1000000,8500,0))))</f>
        <v>87664.712</v>
      </c>
      <c r="E236" s="2">
        <f>E235-(E235*21/100)-IF(E235&lt;500000,E235*4.5/100,(E235*10/100-27500))-IF(E235&lt;100000,1500,0+IF(E235&lt;200000,3000,0+IF(E235&lt;500000,5500,0+IF(E235&lt;1000000,8500,0))))</f>
        <v>102939.74500000001</v>
      </c>
      <c r="F236" s="2">
        <f t="shared" ref="F236:J236" si="153">F235-(F235*21/100)-IF(F235&lt;500000,F235*4.5/100,(F235*10/100-27500))-IF(F235&lt;100000,1500,0+IF(F235&lt;200000,3000,0+IF(F235&lt;500000,5500,0+IF(F235&lt;1000000,8500,0))))</f>
        <v>120185.75</v>
      </c>
      <c r="G236" s="2">
        <f t="shared" si="153"/>
        <v>140880.95599999998</v>
      </c>
      <c r="H236" s="2">
        <f t="shared" si="153"/>
        <v>168438.27899999998</v>
      </c>
      <c r="I236" s="2">
        <f t="shared" si="153"/>
        <v>204901.26099999997</v>
      </c>
      <c r="J236" s="2">
        <f t="shared" si="153"/>
        <v>249740.87399999995</v>
      </c>
    </row>
    <row r="237" spans="1:10" ht="93.95" customHeight="1" x14ac:dyDescent="0.25">
      <c r="A237" s="2"/>
      <c r="B237" s="31" t="s">
        <v>12</v>
      </c>
      <c r="C237" s="2" t="s">
        <v>59</v>
      </c>
      <c r="D237" s="2">
        <f>D235-(D235*21/100)-IF(D235&lt;1020000,D235*4.5/100,51000)-IF(D235&lt;100000,1500,0+IF(D235&lt;200000,3000,0+IF(D235&lt;500000,5500,0+IF(D235&lt;1000000,8500,0))))</f>
        <v>87664.712</v>
      </c>
      <c r="E237" s="2">
        <f t="shared" ref="E237:J237" si="154">E235-(E235*21/100)-IF(E235&lt;1020000,E235*4.5/100,51000)-IF(E235&lt;100000,1500,0+IF(E235&lt;200000,3000,0+IF(E235&lt;500000,5500,0+IF(E235&lt;1000000,8500,0))))</f>
        <v>102939.74500000001</v>
      </c>
      <c r="F237" s="2">
        <f t="shared" si="154"/>
        <v>120185.75</v>
      </c>
      <c r="G237" s="2">
        <f t="shared" si="154"/>
        <v>140880.95599999998</v>
      </c>
      <c r="H237" s="2">
        <f t="shared" si="154"/>
        <v>168438.27899999998</v>
      </c>
      <c r="I237" s="2">
        <f t="shared" si="154"/>
        <v>204901.26099999997</v>
      </c>
      <c r="J237" s="2">
        <f t="shared" si="154"/>
        <v>249740.87399999995</v>
      </c>
    </row>
    <row r="238" spans="1:10" ht="93.95" customHeight="1" x14ac:dyDescent="0.25">
      <c r="A238" s="2"/>
      <c r="B238" s="31"/>
      <c r="C238" s="2" t="s">
        <v>60</v>
      </c>
      <c r="D238" s="2">
        <f>D235-(D235*21/100)-IF(D235&lt;100000,1500,0+IF(D235&lt;200000,3000,0+IF(D235&lt;500000,5500,0+IF(D235&lt;1000000,8500,0))))</f>
        <v>93141.104000000007</v>
      </c>
      <c r="E238" s="2">
        <f>E235-(E235*21/100)-IF(E235&lt;100000,1500,0+IF(E235&lt;200000,3000,0+IF(E235&lt;500000,5500,0+IF(E235&lt;1000000,8500,0))))</f>
        <v>109338.79000000001</v>
      </c>
      <c r="F238" s="2">
        <f t="shared" ref="F238:J238" si="155">F235-(F235*21/100)-IF(F235&lt;100000,1500,0+IF(F235&lt;200000,3000,0+IF(F235&lt;500000,5500,0+IF(F235&lt;1000000,8500,0))))</f>
        <v>127626.5</v>
      </c>
      <c r="G238" s="2">
        <f t="shared" si="155"/>
        <v>149571.75199999998</v>
      </c>
      <c r="H238" s="2">
        <f t="shared" si="155"/>
        <v>178944.61799999999</v>
      </c>
      <c r="I238" s="2">
        <f t="shared" si="155"/>
        <v>217610.06199999998</v>
      </c>
      <c r="J238" s="2">
        <f t="shared" si="155"/>
        <v>265158.10799999995</v>
      </c>
    </row>
    <row r="239" spans="1:10" ht="93.95" customHeight="1" x14ac:dyDescent="0.25">
      <c r="A239" s="30" t="s">
        <v>72</v>
      </c>
      <c r="B239" s="35"/>
      <c r="C239" s="30"/>
      <c r="D239" s="30">
        <v>118390.6</v>
      </c>
      <c r="E239" s="30">
        <v>137571.20000000001</v>
      </c>
      <c r="F239" s="30">
        <v>160720.20000000001</v>
      </c>
      <c r="G239" s="30">
        <v>187176.2</v>
      </c>
      <c r="H239" s="30">
        <v>226198.8</v>
      </c>
      <c r="I239" s="30">
        <v>273819.59999999998</v>
      </c>
      <c r="J239" s="30">
        <v>331361.39999999997</v>
      </c>
    </row>
    <row r="240" spans="1:10" ht="93.95" customHeight="1" x14ac:dyDescent="0.25">
      <c r="A240" s="2"/>
      <c r="B240" s="31"/>
      <c r="C240" s="2" t="s">
        <v>61</v>
      </c>
      <c r="D240" s="2">
        <f>D239-(D239*21/100)-IF(D239&lt;500000,D239*4.5/100,(D239*10/100-27500))-IF(D239&lt;100000,1500,0+IF(D239&lt;200000,3000,0+IF(D239&lt;500000,5500,0+IF(D239&lt;1000000,8500,0))))</f>
        <v>85200.997000000003</v>
      </c>
      <c r="E240" s="2">
        <f>E239-(E239*21/100)-IF(E239&lt;500000,E239*4.5/100,(E239*10/100-27500))-IF(E239&lt;100000,1500,0+IF(E239&lt;200000,3000,0+IF(E239&lt;500000,5500,0+IF(E239&lt;1000000,8500,0))))</f>
        <v>99490.544000000009</v>
      </c>
      <c r="F240" s="2">
        <f t="shared" ref="F240:J240" si="156">F239-(F239*21/100)-IF(F239&lt;500000,F239*4.5/100,(F239*10/100-27500))-IF(F239&lt;100000,1500,0+IF(F239&lt;200000,3000,0+IF(F239&lt;500000,5500,0+IF(F239&lt;1000000,8500,0))))</f>
        <v>116736.54900000001</v>
      </c>
      <c r="G240" s="2">
        <f t="shared" si="156"/>
        <v>136446.269</v>
      </c>
      <c r="H240" s="2">
        <f t="shared" si="156"/>
        <v>163018.106</v>
      </c>
      <c r="I240" s="2">
        <f t="shared" si="156"/>
        <v>198495.60199999998</v>
      </c>
      <c r="J240" s="2">
        <f t="shared" si="156"/>
        <v>241364.24299999996</v>
      </c>
    </row>
    <row r="241" spans="1:10" ht="93.95" customHeight="1" x14ac:dyDescent="0.25">
      <c r="A241" s="2"/>
      <c r="B241" s="31"/>
      <c r="C241" s="2" t="s">
        <v>59</v>
      </c>
      <c r="D241" s="2">
        <f>D239-(D239*21/100)-IF(D239&lt;1020000,D239*4.5/100,51000)-IF(D239&lt;100000,1500,0+IF(D239&lt;200000,3000,0+IF(D239&lt;500000,5500,0+IF(D239&lt;1000000,8500,0))))</f>
        <v>85200.997000000003</v>
      </c>
      <c r="E241" s="2">
        <f t="shared" ref="E241:J241" si="157">E239-(E239*21/100)-IF(E239&lt;1020000,E239*4.5/100,51000)-IF(E239&lt;100000,1500,0+IF(E239&lt;200000,3000,0+IF(E239&lt;500000,5500,0+IF(E239&lt;1000000,8500,0))))</f>
        <v>99490.544000000009</v>
      </c>
      <c r="F241" s="2">
        <f t="shared" si="157"/>
        <v>116736.54900000001</v>
      </c>
      <c r="G241" s="2">
        <f t="shared" si="157"/>
        <v>136446.269</v>
      </c>
      <c r="H241" s="2">
        <f t="shared" si="157"/>
        <v>163018.106</v>
      </c>
      <c r="I241" s="2">
        <f t="shared" si="157"/>
        <v>198495.60199999998</v>
      </c>
      <c r="J241" s="2">
        <f t="shared" si="157"/>
        <v>241364.24299999996</v>
      </c>
    </row>
    <row r="242" spans="1:10" ht="93.95" customHeight="1" x14ac:dyDescent="0.25">
      <c r="A242" s="2"/>
      <c r="B242" s="31"/>
      <c r="C242" s="2" t="s">
        <v>60</v>
      </c>
      <c r="D242" s="2">
        <f>D239-(D239*21/100)-IF(D239&lt;100000,1500,0+IF(D239&lt;200000,3000,0+IF(D239&lt;500000,5500,0+IF(D239&lt;1000000,8500,0))))</f>
        <v>90528.574000000008</v>
      </c>
      <c r="E242" s="2">
        <f>E239-(E239*21/100)-IF(E239&lt;100000,1500,0+IF(E239&lt;200000,3000,0+IF(E239&lt;500000,5500,0+IF(E239&lt;1000000,8500,0))))</f>
        <v>105681.24800000001</v>
      </c>
      <c r="F242" s="2">
        <f t="shared" ref="F242:J242" si="158">F239-(F239*21/100)-IF(F239&lt;100000,1500,0+IF(F239&lt;200000,3000,0+IF(F239&lt;500000,5500,0+IF(F239&lt;1000000,8500,0))))</f>
        <v>123968.95800000001</v>
      </c>
      <c r="G242" s="2">
        <f t="shared" si="158"/>
        <v>144869.198</v>
      </c>
      <c r="H242" s="2">
        <f t="shared" si="158"/>
        <v>173197.052</v>
      </c>
      <c r="I242" s="2">
        <f t="shared" si="158"/>
        <v>210817.484</v>
      </c>
      <c r="J242" s="2">
        <f t="shared" si="158"/>
        <v>256275.50599999996</v>
      </c>
    </row>
    <row r="243" spans="1:10" ht="93.95" customHeight="1" x14ac:dyDescent="0.25">
      <c r="A243" s="30" t="s">
        <v>73</v>
      </c>
      <c r="B243" s="35"/>
      <c r="C243" s="30"/>
      <c r="D243" s="30">
        <v>114422.2</v>
      </c>
      <c r="E243" s="30">
        <v>133602.79999999999</v>
      </c>
      <c r="F243" s="30">
        <v>155429</v>
      </c>
      <c r="G243" s="30">
        <v>181885</v>
      </c>
      <c r="H243" s="30">
        <v>218923.4</v>
      </c>
      <c r="I243" s="30">
        <v>265221.39999999997</v>
      </c>
      <c r="J243" s="30">
        <v>321440.40000000002</v>
      </c>
    </row>
    <row r="244" spans="1:10" ht="93.95" customHeight="1" x14ac:dyDescent="0.25">
      <c r="A244" s="2"/>
      <c r="B244" s="31"/>
      <c r="C244" s="2" t="s">
        <v>61</v>
      </c>
      <c r="D244" s="2">
        <f>D243-(D243*21/100)-IF(D243&lt;500000,D243*4.5/100,(D243*10/100-27500))-IF(D243&lt;100000,1500,0+IF(D243&lt;200000,3000,0+IF(D243&lt;500000,5500,0+IF(D243&lt;1000000,8500,0))))</f>
        <v>82244.539000000004</v>
      </c>
      <c r="E244" s="2">
        <f>E243-(E243*21/100)-IF(E243&lt;500000,E243*4.5/100,(E243*10/100-27500))-IF(E243&lt;100000,1500,0+IF(E243&lt;200000,3000,0+IF(E243&lt;500000,5500,0+IF(E243&lt;1000000,8500,0))))</f>
        <v>96534.085999999981</v>
      </c>
      <c r="F244" s="2">
        <f t="shared" ref="F244:J244" si="159">F243-(F243*21/100)-IF(F243&lt;500000,F243*4.5/100,(F243*10/100-27500))-IF(F243&lt;100000,1500,0+IF(F243&lt;200000,3000,0+IF(F243&lt;500000,5500,0+IF(F243&lt;1000000,8500,0))))</f>
        <v>112794.60500000001</v>
      </c>
      <c r="G244" s="2">
        <f t="shared" si="159"/>
        <v>132504.32499999998</v>
      </c>
      <c r="H244" s="2">
        <f t="shared" si="159"/>
        <v>157597.93300000002</v>
      </c>
      <c r="I244" s="2">
        <f t="shared" si="159"/>
        <v>192089.94299999997</v>
      </c>
      <c r="J244" s="2">
        <f t="shared" si="159"/>
        <v>233973.09800000003</v>
      </c>
    </row>
    <row r="245" spans="1:10" ht="93.95" customHeight="1" x14ac:dyDescent="0.25">
      <c r="A245" s="2"/>
      <c r="B245" s="31"/>
      <c r="C245" s="2" t="s">
        <v>59</v>
      </c>
      <c r="D245" s="2">
        <f>D243-(D243*21/100)-IF(D243&lt;1020000,D243*4.5/100,51000)-IF(D243&lt;100000,1500,0+IF(D243&lt;200000,3000,0+IF(D243&lt;500000,5500,0+IF(D243&lt;1000000,8500,0))))</f>
        <v>82244.539000000004</v>
      </c>
      <c r="E245" s="2">
        <f t="shared" ref="E245:J245" si="160">E243-(E243*21/100)-IF(E243&lt;1020000,E243*4.5/100,51000)-IF(E243&lt;100000,1500,0+IF(E243&lt;200000,3000,0+IF(E243&lt;500000,5500,0+IF(E243&lt;1000000,8500,0))))</f>
        <v>96534.085999999981</v>
      </c>
      <c r="F245" s="2">
        <f t="shared" si="160"/>
        <v>112794.60500000001</v>
      </c>
      <c r="G245" s="2">
        <f t="shared" si="160"/>
        <v>132504.32499999998</v>
      </c>
      <c r="H245" s="2">
        <f t="shared" si="160"/>
        <v>157597.93300000002</v>
      </c>
      <c r="I245" s="2">
        <f t="shared" si="160"/>
        <v>192089.94299999997</v>
      </c>
      <c r="J245" s="2">
        <f t="shared" si="160"/>
        <v>233973.09800000003</v>
      </c>
    </row>
    <row r="246" spans="1:10" ht="93.95" customHeight="1" x14ac:dyDescent="0.25">
      <c r="A246" s="2"/>
      <c r="B246" s="31"/>
      <c r="C246" s="2" t="s">
        <v>60</v>
      </c>
      <c r="D246" s="2">
        <f>D243-(D243*21/100)-IF(D243&lt;100000,1500,0+IF(D243&lt;200000,3000,0+IF(D243&lt;500000,5500,0+IF(D243&lt;1000000,8500,0))))</f>
        <v>87393.538</v>
      </c>
      <c r="E246" s="2">
        <f>E243-(E243*21/100)-IF(E243&lt;100000,1500,0+IF(E243&lt;200000,3000,0+IF(E243&lt;500000,5500,0+IF(E243&lt;1000000,8500,0))))</f>
        <v>102546.21199999998</v>
      </c>
      <c r="F246" s="2">
        <f t="shared" ref="F246:J246" si="161">F243-(F243*21/100)-IF(F243&lt;100000,1500,0+IF(F243&lt;200000,3000,0+IF(F243&lt;500000,5500,0+IF(F243&lt;1000000,8500,0))))</f>
        <v>119788.91</v>
      </c>
      <c r="G246" s="2">
        <f t="shared" si="161"/>
        <v>140689.15</v>
      </c>
      <c r="H246" s="2">
        <f t="shared" si="161"/>
        <v>167449.486</v>
      </c>
      <c r="I246" s="2">
        <f t="shared" si="161"/>
        <v>204024.90599999996</v>
      </c>
      <c r="J246" s="2">
        <f t="shared" si="161"/>
        <v>248437.91600000003</v>
      </c>
    </row>
    <row r="247" spans="1:10" ht="93.95" customHeight="1" x14ac:dyDescent="0.25">
      <c r="A247" s="30" t="s">
        <v>74</v>
      </c>
      <c r="B247" s="35"/>
      <c r="C247" s="30"/>
      <c r="D247" s="30">
        <v>111115.2</v>
      </c>
      <c r="E247" s="30">
        <v>129634.4</v>
      </c>
      <c r="F247" s="30">
        <v>150799.19999999998</v>
      </c>
      <c r="G247" s="30">
        <v>175932.40000000002</v>
      </c>
      <c r="H247" s="30">
        <v>212309.4</v>
      </c>
      <c r="I247" s="30">
        <v>256623.2</v>
      </c>
      <c r="J247" s="30">
        <v>310858</v>
      </c>
    </row>
    <row r="248" spans="1:10" ht="93.95" customHeight="1" x14ac:dyDescent="0.25">
      <c r="A248" s="2"/>
      <c r="B248" s="31"/>
      <c r="C248" s="2" t="s">
        <v>61</v>
      </c>
      <c r="D248" s="2">
        <f>D247-(D247*21/100)-IF(D247&lt;500000,D247*4.5/100,(D247*10/100-27500))-IF(D247&lt;100000,1500,0+IF(D247&lt;200000,3000,0+IF(D247&lt;500000,5500,0+IF(D247&lt;1000000,8500,0))))</f>
        <v>79780.824000000008</v>
      </c>
      <c r="E248" s="2">
        <f>E247-(E247*21/100)-IF(E247&lt;500000,E247*4.5/100,(E247*10/100-27500))-IF(E247&lt;100000,1500,0+IF(E247&lt;200000,3000,0+IF(E247&lt;500000,5500,0+IF(E247&lt;1000000,8500,0))))</f>
        <v>93577.627999999997</v>
      </c>
      <c r="F248" s="2">
        <f t="shared" ref="F248:J248" si="162">F247-(F247*21/100)-IF(F247&lt;500000,F247*4.5/100,(F247*10/100-27500))-IF(F247&lt;100000,1500,0+IF(F247&lt;200000,3000,0+IF(F247&lt;500000,5500,0+IF(F247&lt;1000000,8500,0))))</f>
        <v>109345.40399999999</v>
      </c>
      <c r="G248" s="2">
        <f t="shared" si="162"/>
        <v>128069.63800000002</v>
      </c>
      <c r="H248" s="2">
        <f t="shared" si="162"/>
        <v>152670.503</v>
      </c>
      <c r="I248" s="2">
        <f t="shared" si="162"/>
        <v>185684.28400000001</v>
      </c>
      <c r="J248" s="2">
        <f t="shared" si="162"/>
        <v>226089.21000000002</v>
      </c>
    </row>
    <row r="249" spans="1:10" ht="93.95" customHeight="1" x14ac:dyDescent="0.25">
      <c r="A249" s="2"/>
      <c r="B249" s="31"/>
      <c r="C249" s="2" t="s">
        <v>59</v>
      </c>
      <c r="D249" s="2">
        <f>D247-(D247*21/100)-IF(D247&lt;1020000,D247*4.5/100,51000)-IF(D247&lt;100000,1500,0+IF(D247&lt;200000,3000,0+IF(D247&lt;500000,5500,0+IF(D247&lt;1000000,8500,0))))</f>
        <v>79780.824000000008</v>
      </c>
      <c r="E249" s="2">
        <f t="shared" ref="E249:J249" si="163">E247-(E247*21/100)-IF(E247&lt;1020000,E247*4.5/100,51000)-IF(E247&lt;100000,1500,0+IF(E247&lt;200000,3000,0+IF(E247&lt;500000,5500,0+IF(E247&lt;1000000,8500,0))))</f>
        <v>93577.627999999997</v>
      </c>
      <c r="F249" s="2">
        <f t="shared" si="163"/>
        <v>109345.40399999999</v>
      </c>
      <c r="G249" s="2">
        <f t="shared" si="163"/>
        <v>128069.63800000002</v>
      </c>
      <c r="H249" s="2">
        <f t="shared" si="163"/>
        <v>152670.503</v>
      </c>
      <c r="I249" s="2">
        <f t="shared" si="163"/>
        <v>185684.28400000001</v>
      </c>
      <c r="J249" s="2">
        <f t="shared" si="163"/>
        <v>226089.21000000002</v>
      </c>
    </row>
    <row r="250" spans="1:10" ht="93.95" customHeight="1" x14ac:dyDescent="0.25">
      <c r="A250" s="2"/>
      <c r="B250" s="32"/>
      <c r="C250" s="2" t="s">
        <v>60</v>
      </c>
      <c r="D250" s="2">
        <f>D247-(D247*21/100)-IF(D247&lt;100000,1500,0+IF(D247&lt;200000,3000,0+IF(D247&lt;500000,5500,0+IF(D247&lt;1000000,8500,0))))</f>
        <v>84781.008000000002</v>
      </c>
      <c r="E250" s="2">
        <f>E247-(E247*21/100)-IF(E247&lt;100000,1500,0+IF(E247&lt;200000,3000,0+IF(E247&lt;500000,5500,0+IF(E247&lt;1000000,8500,0))))</f>
        <v>99411.175999999992</v>
      </c>
      <c r="F250" s="2">
        <f t="shared" ref="F250:J250" si="164">F247-(F247*21/100)-IF(F247&lt;100000,1500,0+IF(F247&lt;200000,3000,0+IF(F247&lt;500000,5500,0+IF(F247&lt;1000000,8500,0))))</f>
        <v>116131.36799999999</v>
      </c>
      <c r="G250" s="2">
        <f t="shared" si="164"/>
        <v>135986.59600000002</v>
      </c>
      <c r="H250" s="2">
        <f t="shared" si="164"/>
        <v>162224.42600000001</v>
      </c>
      <c r="I250" s="2">
        <f t="shared" si="164"/>
        <v>197232.32800000001</v>
      </c>
      <c r="J250" s="2">
        <f t="shared" si="164"/>
        <v>240077.82</v>
      </c>
    </row>
  </sheetData>
  <mergeCells count="38">
    <mergeCell ref="A1:N1"/>
    <mergeCell ref="A2:L2"/>
    <mergeCell ref="B5:B6"/>
    <mergeCell ref="A5:A6"/>
    <mergeCell ref="G5:I5"/>
    <mergeCell ref="J5:L5"/>
    <mergeCell ref="M5:N5"/>
    <mergeCell ref="A4:N4"/>
    <mergeCell ref="M2:N2"/>
    <mergeCell ref="A3:N3"/>
    <mergeCell ref="C5:C6"/>
    <mergeCell ref="D5:F5"/>
    <mergeCell ref="A53:P53"/>
    <mergeCell ref="C54:C55"/>
    <mergeCell ref="D54:L54"/>
    <mergeCell ref="H153:H157"/>
    <mergeCell ref="I153:I157"/>
    <mergeCell ref="J153:J157"/>
    <mergeCell ref="L153:L157"/>
    <mergeCell ref="M153:M157"/>
    <mergeCell ref="A151:M151"/>
    <mergeCell ref="F153:F157"/>
    <mergeCell ref="G153:G157"/>
    <mergeCell ref="A152:A157"/>
    <mergeCell ref="B103:B104"/>
    <mergeCell ref="M54:P54"/>
    <mergeCell ref="A54:A55"/>
    <mergeCell ref="B54:B55"/>
    <mergeCell ref="C205:C206"/>
    <mergeCell ref="A204:J204"/>
    <mergeCell ref="A102:K102"/>
    <mergeCell ref="A205:A206"/>
    <mergeCell ref="B205:B206"/>
    <mergeCell ref="B152:B157"/>
    <mergeCell ref="C153:C157"/>
    <mergeCell ref="E153:E157"/>
    <mergeCell ref="K153:K157"/>
    <mergeCell ref="A103:A104"/>
  </mergeCells>
  <conditionalFormatting sqref="C54">
    <cfRule type="cellIs" dxfId="0" priority="1" operator="greaterThan">
      <formula>#REF!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workbookViewId="0">
      <selection activeCell="C85" sqref="C85:I95"/>
    </sheetView>
  </sheetViews>
  <sheetFormatPr defaultRowHeight="15" x14ac:dyDescent="0.25"/>
  <cols>
    <col min="1" max="1" width="10.42578125" style="56" bestFit="1" customWidth="1"/>
    <col min="2" max="2" width="9.140625" style="56"/>
    <col min="3" max="13" width="8" style="56" customWidth="1"/>
    <col min="14" max="15" width="13.140625" style="56" bestFit="1" customWidth="1"/>
    <col min="16" max="16384" width="9.140625" style="56"/>
  </cols>
  <sheetData>
    <row r="1" spans="1:13" ht="18" customHeight="1" x14ac:dyDescent="0.25">
      <c r="A1" s="215" t="s">
        <v>0</v>
      </c>
      <c r="B1" s="215"/>
      <c r="C1" s="215"/>
      <c r="D1" s="215"/>
      <c r="E1" s="215"/>
      <c r="F1" s="215"/>
      <c r="G1" s="215"/>
      <c r="H1" s="215"/>
      <c r="I1" s="215"/>
      <c r="J1" s="215"/>
      <c r="K1" s="215"/>
      <c r="L1" s="215"/>
      <c r="M1" s="215"/>
    </row>
    <row r="2" spans="1:13" x14ac:dyDescent="0.25">
      <c r="A2" s="57"/>
    </row>
    <row r="3" spans="1:13" x14ac:dyDescent="0.25">
      <c r="A3" s="234" t="s">
        <v>1</v>
      </c>
      <c r="B3" s="235"/>
      <c r="C3" s="235"/>
      <c r="D3" s="235"/>
      <c r="E3" s="235"/>
      <c r="F3" s="235"/>
      <c r="G3" s="235"/>
      <c r="H3" s="235"/>
      <c r="I3" s="235"/>
      <c r="J3" s="235"/>
      <c r="K3" s="235"/>
      <c r="L3" s="235"/>
      <c r="M3" s="236"/>
    </row>
    <row r="4" spans="1:13" ht="19.5" customHeight="1" x14ac:dyDescent="0.25">
      <c r="A4" s="210" t="s">
        <v>2</v>
      </c>
      <c r="B4" s="210" t="s">
        <v>3</v>
      </c>
      <c r="C4" s="238" t="s">
        <v>4</v>
      </c>
      <c r="D4" s="239"/>
      <c r="E4" s="240"/>
      <c r="F4" s="238" t="s">
        <v>5</v>
      </c>
      <c r="G4" s="239"/>
      <c r="H4" s="240"/>
      <c r="I4" s="238" t="s">
        <v>6</v>
      </c>
      <c r="J4" s="239"/>
      <c r="K4" s="240"/>
      <c r="L4" s="241" t="s">
        <v>7</v>
      </c>
      <c r="M4" s="242"/>
    </row>
    <row r="5" spans="1:13" x14ac:dyDescent="0.25">
      <c r="A5" s="211"/>
      <c r="B5" s="211"/>
      <c r="C5" s="58" t="s">
        <v>8</v>
      </c>
      <c r="D5" s="232" t="s">
        <v>83</v>
      </c>
      <c r="E5" s="232" t="s">
        <v>84</v>
      </c>
      <c r="F5" s="210" t="s">
        <v>85</v>
      </c>
      <c r="G5" s="232" t="s">
        <v>83</v>
      </c>
      <c r="H5" s="232" t="s">
        <v>84</v>
      </c>
      <c r="I5" s="210" t="s">
        <v>85</v>
      </c>
      <c r="J5" s="232" t="s">
        <v>83</v>
      </c>
      <c r="K5" s="232" t="s">
        <v>84</v>
      </c>
      <c r="L5" s="232" t="s">
        <v>83</v>
      </c>
      <c r="M5" s="232" t="s">
        <v>84</v>
      </c>
    </row>
    <row r="6" spans="1:13" ht="29.25" x14ac:dyDescent="0.25">
      <c r="A6" s="237"/>
      <c r="B6" s="237"/>
      <c r="C6" s="72" t="s">
        <v>82</v>
      </c>
      <c r="D6" s="233"/>
      <c r="E6" s="233"/>
      <c r="F6" s="211"/>
      <c r="G6" s="233"/>
      <c r="H6" s="233"/>
      <c r="I6" s="211"/>
      <c r="J6" s="233"/>
      <c r="K6" s="233"/>
      <c r="L6" s="233"/>
      <c r="M6" s="233"/>
    </row>
    <row r="7" spans="1:13" x14ac:dyDescent="0.25">
      <c r="A7" s="59">
        <v>11</v>
      </c>
      <c r="B7" s="77" t="s">
        <v>9</v>
      </c>
      <c r="C7" s="78">
        <v>1.68</v>
      </c>
      <c r="D7" s="78">
        <v>1.95</v>
      </c>
      <c r="E7" s="78">
        <v>2.2799999999999998</v>
      </c>
      <c r="F7" s="78">
        <v>2.66</v>
      </c>
      <c r="G7" s="78">
        <v>3.11</v>
      </c>
      <c r="H7" s="78">
        <v>3.64</v>
      </c>
      <c r="I7" s="78">
        <v>4.4000000000000004</v>
      </c>
      <c r="J7" s="78">
        <v>5.34</v>
      </c>
      <c r="K7" s="78">
        <v>6.49</v>
      </c>
      <c r="L7" s="78">
        <v>7.91</v>
      </c>
      <c r="M7" s="78">
        <v>9.65</v>
      </c>
    </row>
    <row r="8" spans="1:13" ht="15" customHeight="1" x14ac:dyDescent="0.25">
      <c r="A8" s="59">
        <v>10</v>
      </c>
      <c r="B8" s="226" t="s">
        <v>10</v>
      </c>
      <c r="C8" s="78">
        <v>1.63</v>
      </c>
      <c r="D8" s="78">
        <v>1.9</v>
      </c>
      <c r="E8" s="78">
        <v>2.21</v>
      </c>
      <c r="F8" s="78">
        <v>2.58</v>
      </c>
      <c r="G8" s="78">
        <v>3.01</v>
      </c>
      <c r="H8" s="78">
        <v>3.53</v>
      </c>
      <c r="I8" s="78">
        <v>4.2699999999999996</v>
      </c>
      <c r="J8" s="78">
        <v>5.17</v>
      </c>
      <c r="K8" s="78">
        <v>6.29</v>
      </c>
      <c r="L8" s="78">
        <v>7.65</v>
      </c>
      <c r="M8" s="78">
        <v>9.33</v>
      </c>
    </row>
    <row r="9" spans="1:13" x14ac:dyDescent="0.25">
      <c r="A9" s="59">
        <v>9</v>
      </c>
      <c r="B9" s="227"/>
      <c r="C9" s="78">
        <v>1.58</v>
      </c>
      <c r="D9" s="78">
        <v>1.84</v>
      </c>
      <c r="E9" s="78">
        <v>2.14</v>
      </c>
      <c r="F9" s="78">
        <v>2.5</v>
      </c>
      <c r="G9" s="78">
        <v>2.92</v>
      </c>
      <c r="H9" s="78">
        <v>3.42</v>
      </c>
      <c r="I9" s="78">
        <v>4.13</v>
      </c>
      <c r="J9" s="78">
        <v>5.01</v>
      </c>
      <c r="K9" s="78">
        <v>6.09</v>
      </c>
      <c r="L9" s="78">
        <v>7.41</v>
      </c>
      <c r="M9" s="78">
        <v>9.0299999999999994</v>
      </c>
    </row>
    <row r="10" spans="1:13" x14ac:dyDescent="0.25">
      <c r="A10" s="59">
        <v>8</v>
      </c>
      <c r="B10" s="228"/>
      <c r="C10" s="78">
        <v>1.54</v>
      </c>
      <c r="D10" s="78">
        <v>1.79</v>
      </c>
      <c r="E10" s="78">
        <v>2.08</v>
      </c>
      <c r="F10" s="78">
        <v>2.42</v>
      </c>
      <c r="G10" s="78">
        <v>2.83</v>
      </c>
      <c r="H10" s="78">
        <v>3.31</v>
      </c>
      <c r="I10" s="78">
        <v>4.01</v>
      </c>
      <c r="J10" s="78">
        <v>4.8499999999999996</v>
      </c>
      <c r="K10" s="78">
        <v>5.89</v>
      </c>
      <c r="L10" s="78">
        <v>7.17</v>
      </c>
      <c r="M10" s="78">
        <v>8.74</v>
      </c>
    </row>
    <row r="11" spans="1:13" ht="15" customHeight="1" x14ac:dyDescent="0.25">
      <c r="A11" s="59">
        <v>7</v>
      </c>
      <c r="B11" s="226" t="s">
        <v>11</v>
      </c>
      <c r="C11" s="78">
        <v>1.49</v>
      </c>
      <c r="D11" s="78">
        <v>1.73</v>
      </c>
      <c r="E11" s="78">
        <v>2.02</v>
      </c>
      <c r="F11" s="78">
        <v>2.35</v>
      </c>
      <c r="G11" s="78">
        <v>2.75</v>
      </c>
      <c r="H11" s="78">
        <v>3.21</v>
      </c>
      <c r="I11" s="78">
        <v>3.88</v>
      </c>
      <c r="J11" s="78">
        <v>4.7</v>
      </c>
      <c r="K11" s="78">
        <v>5.71</v>
      </c>
      <c r="L11" s="78">
        <v>6.94</v>
      </c>
      <c r="M11" s="78">
        <v>8.4600000000000009</v>
      </c>
    </row>
    <row r="12" spans="1:13" x14ac:dyDescent="0.25">
      <c r="A12" s="59">
        <v>6</v>
      </c>
      <c r="B12" s="227"/>
      <c r="C12" s="78">
        <v>1.45</v>
      </c>
      <c r="D12" s="78">
        <v>1.68</v>
      </c>
      <c r="E12" s="78">
        <v>1.96</v>
      </c>
      <c r="F12" s="78">
        <v>2.2799999999999998</v>
      </c>
      <c r="G12" s="78">
        <v>2.66</v>
      </c>
      <c r="H12" s="78">
        <v>3.11</v>
      </c>
      <c r="I12" s="78">
        <v>3.76</v>
      </c>
      <c r="J12" s="78">
        <v>4.55</v>
      </c>
      <c r="K12" s="78">
        <v>5.52</v>
      </c>
      <c r="L12" s="78">
        <v>6.72</v>
      </c>
      <c r="M12" s="78">
        <v>8.18</v>
      </c>
    </row>
    <row r="13" spans="1:13" x14ac:dyDescent="0.25">
      <c r="A13" s="59">
        <v>5</v>
      </c>
      <c r="B13" s="228"/>
      <c r="C13" s="78">
        <v>1.41</v>
      </c>
      <c r="D13" s="78">
        <v>1.63</v>
      </c>
      <c r="E13" s="78">
        <v>1.9</v>
      </c>
      <c r="F13" s="78">
        <v>2.21</v>
      </c>
      <c r="G13" s="78">
        <v>2.58</v>
      </c>
      <c r="H13" s="78">
        <v>3.02</v>
      </c>
      <c r="I13" s="78">
        <v>3.64</v>
      </c>
      <c r="J13" s="78">
        <v>4.41</v>
      </c>
      <c r="K13" s="78">
        <v>5.35</v>
      </c>
      <c r="L13" s="78">
        <v>6.5</v>
      </c>
      <c r="M13" s="78">
        <v>7.92</v>
      </c>
    </row>
    <row r="14" spans="1:13" ht="15" customHeight="1" x14ac:dyDescent="0.25">
      <c r="A14" s="59">
        <v>4</v>
      </c>
      <c r="B14" s="226" t="s">
        <v>12</v>
      </c>
      <c r="C14" s="78">
        <v>1.37</v>
      </c>
      <c r="D14" s="78">
        <v>1.59</v>
      </c>
      <c r="E14" s="78">
        <v>1.84</v>
      </c>
      <c r="F14" s="78">
        <v>2.15</v>
      </c>
      <c r="G14" s="78">
        <v>2.5</v>
      </c>
      <c r="H14" s="78">
        <v>2.92</v>
      </c>
      <c r="I14" s="78">
        <v>3.53</v>
      </c>
      <c r="J14" s="78">
        <v>4.2699999999999996</v>
      </c>
      <c r="K14" s="78">
        <v>5.18</v>
      </c>
      <c r="L14" s="78">
        <v>6.29</v>
      </c>
      <c r="M14" s="78">
        <v>7.66</v>
      </c>
    </row>
    <row r="15" spans="1:13" x14ac:dyDescent="0.25">
      <c r="A15" s="59">
        <v>3</v>
      </c>
      <c r="B15" s="227"/>
      <c r="C15" s="78">
        <v>1.33</v>
      </c>
      <c r="D15" s="78">
        <v>1.54</v>
      </c>
      <c r="E15" s="78">
        <v>1.79</v>
      </c>
      <c r="F15" s="78">
        <v>2.08</v>
      </c>
      <c r="G15" s="78">
        <v>2.4300000000000002</v>
      </c>
      <c r="H15" s="78">
        <v>2.83</v>
      </c>
      <c r="I15" s="78">
        <v>3.42</v>
      </c>
      <c r="J15" s="78">
        <v>4.1399999999999997</v>
      </c>
      <c r="K15" s="78">
        <v>5.01</v>
      </c>
      <c r="L15" s="78">
        <v>6.09</v>
      </c>
      <c r="M15" s="78">
        <v>7.41</v>
      </c>
    </row>
    <row r="16" spans="1:13" x14ac:dyDescent="0.25">
      <c r="A16" s="59">
        <v>2</v>
      </c>
      <c r="B16" s="227"/>
      <c r="C16" s="78">
        <v>1.29</v>
      </c>
      <c r="D16" s="78">
        <v>1.49</v>
      </c>
      <c r="E16" s="78">
        <v>1.73</v>
      </c>
      <c r="F16" s="78">
        <v>2.02</v>
      </c>
      <c r="G16" s="78">
        <v>2.35</v>
      </c>
      <c r="H16" s="78">
        <v>2.75</v>
      </c>
      <c r="I16" s="78">
        <v>3.31</v>
      </c>
      <c r="J16" s="78">
        <v>4.01</v>
      </c>
      <c r="K16" s="78">
        <v>4.8600000000000003</v>
      </c>
      <c r="L16" s="78">
        <v>5.89</v>
      </c>
      <c r="M16" s="78">
        <v>7.17</v>
      </c>
    </row>
    <row r="17" spans="1:15" x14ac:dyDescent="0.25">
      <c r="A17" s="59">
        <v>1</v>
      </c>
      <c r="B17" s="228"/>
      <c r="C17" s="78">
        <v>1.25</v>
      </c>
      <c r="D17" s="78">
        <v>1.45</v>
      </c>
      <c r="E17" s="78">
        <v>1.68</v>
      </c>
      <c r="F17" s="78">
        <v>1.96</v>
      </c>
      <c r="G17" s="78">
        <v>2.2799999999999998</v>
      </c>
      <c r="H17" s="78">
        <v>2.66</v>
      </c>
      <c r="I17" s="78">
        <v>3.21</v>
      </c>
      <c r="J17" s="78">
        <v>3.88</v>
      </c>
      <c r="K17" s="78">
        <v>4.7</v>
      </c>
      <c r="L17" s="78">
        <v>5.71</v>
      </c>
      <c r="M17" s="78">
        <v>6.94</v>
      </c>
    </row>
    <row r="18" spans="1:15" x14ac:dyDescent="0.25">
      <c r="A18" s="57"/>
    </row>
    <row r="19" spans="1:15" x14ac:dyDescent="0.25">
      <c r="A19" s="229" t="s">
        <v>14</v>
      </c>
      <c r="B19" s="230"/>
      <c r="C19" s="230"/>
      <c r="D19" s="230"/>
      <c r="E19" s="230"/>
      <c r="F19" s="230"/>
      <c r="G19" s="230"/>
      <c r="H19" s="230"/>
      <c r="I19" s="230"/>
      <c r="J19" s="230"/>
      <c r="K19" s="230"/>
      <c r="L19" s="230"/>
      <c r="M19" s="230"/>
      <c r="N19" s="230"/>
      <c r="O19" s="231"/>
    </row>
    <row r="20" spans="1:15" ht="57.75" x14ac:dyDescent="0.25">
      <c r="A20" s="60" t="s">
        <v>86</v>
      </c>
      <c r="B20" s="60" t="s">
        <v>88</v>
      </c>
      <c r="C20" s="229" t="s">
        <v>15</v>
      </c>
      <c r="D20" s="230"/>
      <c r="E20" s="230"/>
      <c r="F20" s="230"/>
      <c r="G20" s="230"/>
      <c r="H20" s="230"/>
      <c r="I20" s="230"/>
      <c r="J20" s="230"/>
      <c r="K20" s="231"/>
      <c r="L20" s="229" t="s">
        <v>16</v>
      </c>
      <c r="M20" s="230"/>
      <c r="N20" s="230"/>
      <c r="O20" s="231"/>
    </row>
    <row r="21" spans="1:15" ht="29.25" x14ac:dyDescent="0.25">
      <c r="A21" s="61" t="s">
        <v>87</v>
      </c>
      <c r="B21" s="61" t="s">
        <v>89</v>
      </c>
      <c r="C21" s="62" t="s">
        <v>17</v>
      </c>
      <c r="D21" s="62" t="s">
        <v>18</v>
      </c>
      <c r="E21" s="62" t="s">
        <v>19</v>
      </c>
      <c r="F21" s="62" t="s">
        <v>20</v>
      </c>
      <c r="G21" s="62" t="s">
        <v>21</v>
      </c>
      <c r="H21" s="62" t="s">
        <v>8</v>
      </c>
      <c r="I21" s="62" t="s">
        <v>22</v>
      </c>
      <c r="J21" s="62" t="s">
        <v>23</v>
      </c>
      <c r="K21" s="62" t="s">
        <v>20</v>
      </c>
      <c r="L21" s="62" t="s">
        <v>21</v>
      </c>
      <c r="M21" s="62" t="s">
        <v>8</v>
      </c>
      <c r="N21" s="62" t="s">
        <v>22</v>
      </c>
      <c r="O21" s="62" t="s">
        <v>23</v>
      </c>
    </row>
    <row r="22" spans="1:15" x14ac:dyDescent="0.25">
      <c r="A22" s="60">
        <v>11</v>
      </c>
      <c r="B22" s="63" t="s">
        <v>90</v>
      </c>
      <c r="C22" s="78">
        <v>1.68</v>
      </c>
      <c r="D22" s="78">
        <v>1.95</v>
      </c>
      <c r="E22" s="78">
        <v>2.2799999999999998</v>
      </c>
      <c r="F22" s="78">
        <v>2.66</v>
      </c>
      <c r="G22" s="78">
        <v>3.11</v>
      </c>
      <c r="H22" s="78">
        <v>3.64</v>
      </c>
      <c r="I22" s="78">
        <v>4.4000000000000004</v>
      </c>
      <c r="J22" s="78">
        <v>5.34</v>
      </c>
      <c r="K22" s="78">
        <v>4.4000000000000004</v>
      </c>
      <c r="L22" s="78">
        <v>5.34</v>
      </c>
      <c r="M22" s="78">
        <v>6.49</v>
      </c>
      <c r="N22" s="78">
        <v>7.91</v>
      </c>
      <c r="O22" s="78">
        <v>9.65</v>
      </c>
    </row>
    <row r="23" spans="1:15" x14ac:dyDescent="0.25">
      <c r="A23" s="62">
        <v>10</v>
      </c>
      <c r="B23" s="63" t="s">
        <v>91</v>
      </c>
      <c r="C23" s="78">
        <v>1.63</v>
      </c>
      <c r="D23" s="78">
        <v>1.9</v>
      </c>
      <c r="E23" s="78">
        <v>2.21</v>
      </c>
      <c r="F23" s="78">
        <v>2.58</v>
      </c>
      <c r="G23" s="78">
        <v>3.01</v>
      </c>
      <c r="H23" s="78">
        <v>3.53</v>
      </c>
      <c r="I23" s="78">
        <v>4.2699999999999996</v>
      </c>
      <c r="J23" s="78">
        <v>5.17</v>
      </c>
      <c r="K23" s="78">
        <v>4.2699999999999996</v>
      </c>
      <c r="L23" s="78">
        <v>5.17</v>
      </c>
      <c r="M23" s="78">
        <v>6.29</v>
      </c>
      <c r="N23" s="78">
        <v>7.65</v>
      </c>
      <c r="O23" s="78">
        <v>9.33</v>
      </c>
    </row>
    <row r="24" spans="1:15" ht="29.25" x14ac:dyDescent="0.25">
      <c r="A24" s="62">
        <v>9</v>
      </c>
      <c r="B24" s="64" t="s">
        <v>92</v>
      </c>
      <c r="C24" s="78">
        <v>1.58</v>
      </c>
      <c r="D24" s="78">
        <v>1.84</v>
      </c>
      <c r="E24" s="78">
        <v>2.14</v>
      </c>
      <c r="F24" s="78">
        <v>2.5</v>
      </c>
      <c r="G24" s="78">
        <v>2.92</v>
      </c>
      <c r="H24" s="78">
        <v>3.42</v>
      </c>
      <c r="I24" s="78">
        <v>4.13</v>
      </c>
      <c r="J24" s="78">
        <v>5.01</v>
      </c>
      <c r="K24" s="78">
        <v>4.13</v>
      </c>
      <c r="L24" s="78">
        <v>5.01</v>
      </c>
      <c r="M24" s="78">
        <v>6.09</v>
      </c>
      <c r="N24" s="78">
        <v>7.41</v>
      </c>
      <c r="O24" s="78">
        <v>9.0299999999999994</v>
      </c>
    </row>
    <row r="25" spans="1:15" x14ac:dyDescent="0.25">
      <c r="A25" s="62">
        <v>8</v>
      </c>
      <c r="B25" s="65"/>
      <c r="C25" s="78">
        <v>1.54</v>
      </c>
      <c r="D25" s="78">
        <v>1.79</v>
      </c>
      <c r="E25" s="78">
        <v>2.08</v>
      </c>
      <c r="F25" s="78">
        <v>2.42</v>
      </c>
      <c r="G25" s="78">
        <v>2.83</v>
      </c>
      <c r="H25" s="78">
        <v>3.31</v>
      </c>
      <c r="I25" s="78">
        <v>4.01</v>
      </c>
      <c r="J25" s="78">
        <v>4.8499999999999996</v>
      </c>
      <c r="K25" s="78">
        <v>4.01</v>
      </c>
      <c r="L25" s="78">
        <v>4.8499999999999996</v>
      </c>
      <c r="M25" s="78">
        <v>5.89</v>
      </c>
      <c r="N25" s="78">
        <v>7.17</v>
      </c>
      <c r="O25" s="78">
        <v>8.74</v>
      </c>
    </row>
    <row r="26" spans="1:15" x14ac:dyDescent="0.25">
      <c r="A26" s="62">
        <v>7</v>
      </c>
      <c r="B26" s="63" t="s">
        <v>93</v>
      </c>
      <c r="C26" s="78">
        <v>1.49</v>
      </c>
      <c r="D26" s="78">
        <v>1.73</v>
      </c>
      <c r="E26" s="78">
        <v>2.02</v>
      </c>
      <c r="F26" s="78">
        <v>2.35</v>
      </c>
      <c r="G26" s="78">
        <v>2.75</v>
      </c>
      <c r="H26" s="78">
        <v>3.21</v>
      </c>
      <c r="I26" s="78">
        <v>3.88</v>
      </c>
      <c r="J26" s="78">
        <v>4.7</v>
      </c>
      <c r="K26" s="78">
        <v>3.88</v>
      </c>
      <c r="L26" s="78">
        <v>4.7</v>
      </c>
      <c r="M26" s="78">
        <v>5.71</v>
      </c>
      <c r="N26" s="78">
        <v>6.94</v>
      </c>
      <c r="O26" s="78">
        <v>8.4600000000000009</v>
      </c>
    </row>
    <row r="27" spans="1:15" ht="29.25" x14ac:dyDescent="0.25">
      <c r="A27" s="62">
        <v>6</v>
      </c>
      <c r="B27" s="64" t="s">
        <v>92</v>
      </c>
      <c r="C27" s="78">
        <v>1.45</v>
      </c>
      <c r="D27" s="78">
        <v>1.68</v>
      </c>
      <c r="E27" s="78">
        <v>1.96</v>
      </c>
      <c r="F27" s="78">
        <v>2.2799999999999998</v>
      </c>
      <c r="G27" s="78">
        <v>2.66</v>
      </c>
      <c r="H27" s="78">
        <v>3.11</v>
      </c>
      <c r="I27" s="78">
        <v>3.76</v>
      </c>
      <c r="J27" s="78">
        <v>4.55</v>
      </c>
      <c r="K27" s="78">
        <v>3.76</v>
      </c>
      <c r="L27" s="78">
        <v>4.55</v>
      </c>
      <c r="M27" s="78">
        <v>5.52</v>
      </c>
      <c r="N27" s="78">
        <v>6.72</v>
      </c>
      <c r="O27" s="78">
        <v>8.18</v>
      </c>
    </row>
    <row r="28" spans="1:15" x14ac:dyDescent="0.25">
      <c r="A28" s="62">
        <v>5</v>
      </c>
      <c r="B28" s="65"/>
      <c r="C28" s="78">
        <v>1.41</v>
      </c>
      <c r="D28" s="78">
        <v>1.63</v>
      </c>
      <c r="E28" s="78">
        <v>1.9</v>
      </c>
      <c r="F28" s="78">
        <v>2.21</v>
      </c>
      <c r="G28" s="78">
        <v>2.58</v>
      </c>
      <c r="H28" s="78">
        <v>3.02</v>
      </c>
      <c r="I28" s="78">
        <v>3.64</v>
      </c>
      <c r="J28" s="78">
        <v>4.41</v>
      </c>
      <c r="K28" s="78">
        <v>3.64</v>
      </c>
      <c r="L28" s="78">
        <v>4.41</v>
      </c>
      <c r="M28" s="78">
        <v>5.35</v>
      </c>
      <c r="N28" s="78">
        <v>6.5</v>
      </c>
      <c r="O28" s="78">
        <v>7.92</v>
      </c>
    </row>
    <row r="29" spans="1:15" ht="43.5" x14ac:dyDescent="0.25">
      <c r="A29" s="62">
        <v>4</v>
      </c>
      <c r="B29" s="63" t="s">
        <v>94</v>
      </c>
      <c r="C29" s="78">
        <v>1.37</v>
      </c>
      <c r="D29" s="78">
        <v>1.59</v>
      </c>
      <c r="E29" s="78">
        <v>1.84</v>
      </c>
      <c r="F29" s="78">
        <v>2.15</v>
      </c>
      <c r="G29" s="78">
        <v>2.5</v>
      </c>
      <c r="H29" s="78">
        <v>2.92</v>
      </c>
      <c r="I29" s="78">
        <v>3.53</v>
      </c>
      <c r="J29" s="78">
        <v>4.2699999999999996</v>
      </c>
      <c r="K29" s="78">
        <v>3.53</v>
      </c>
      <c r="L29" s="78">
        <v>4.2699999999999996</v>
      </c>
      <c r="M29" s="78">
        <v>5.18</v>
      </c>
      <c r="N29" s="78">
        <v>6.29</v>
      </c>
      <c r="O29" s="78">
        <v>7.66</v>
      </c>
    </row>
    <row r="30" spans="1:15" x14ac:dyDescent="0.25">
      <c r="A30" s="62">
        <v>3</v>
      </c>
      <c r="B30" s="64" t="s">
        <v>95</v>
      </c>
      <c r="C30" s="78">
        <v>1.33</v>
      </c>
      <c r="D30" s="78">
        <v>1.54</v>
      </c>
      <c r="E30" s="78">
        <v>1.79</v>
      </c>
      <c r="F30" s="78">
        <v>2.08</v>
      </c>
      <c r="G30" s="78">
        <v>2.4300000000000002</v>
      </c>
      <c r="H30" s="78">
        <v>2.83</v>
      </c>
      <c r="I30" s="78">
        <v>3.42</v>
      </c>
      <c r="J30" s="78">
        <v>4.1399999999999997</v>
      </c>
      <c r="K30" s="78">
        <v>3.42</v>
      </c>
      <c r="L30" s="78">
        <v>4.1399999999999997</v>
      </c>
      <c r="M30" s="78">
        <v>5.01</v>
      </c>
      <c r="N30" s="78">
        <v>6.09</v>
      </c>
      <c r="O30" s="78">
        <v>7.41</v>
      </c>
    </row>
    <row r="31" spans="1:15" x14ac:dyDescent="0.25">
      <c r="A31" s="62">
        <v>2</v>
      </c>
      <c r="B31" s="66"/>
      <c r="C31" s="78">
        <v>1.29</v>
      </c>
      <c r="D31" s="78">
        <v>1.49</v>
      </c>
      <c r="E31" s="78">
        <v>1.73</v>
      </c>
      <c r="F31" s="78">
        <v>2.02</v>
      </c>
      <c r="G31" s="78">
        <v>2.35</v>
      </c>
      <c r="H31" s="78">
        <v>2.75</v>
      </c>
      <c r="I31" s="78">
        <v>3.31</v>
      </c>
      <c r="J31" s="78">
        <v>4.01</v>
      </c>
      <c r="K31" s="78">
        <v>3.31</v>
      </c>
      <c r="L31" s="78">
        <v>4.01</v>
      </c>
      <c r="M31" s="78">
        <v>4.8600000000000003</v>
      </c>
      <c r="N31" s="78">
        <v>5.89</v>
      </c>
      <c r="O31" s="78">
        <v>7.17</v>
      </c>
    </row>
    <row r="32" spans="1:15" x14ac:dyDescent="0.25">
      <c r="A32" s="62">
        <v>1</v>
      </c>
      <c r="B32" s="65"/>
      <c r="C32" s="78">
        <v>1.25</v>
      </c>
      <c r="D32" s="78">
        <v>1.45</v>
      </c>
      <c r="E32" s="78">
        <v>1.68</v>
      </c>
      <c r="F32" s="78">
        <v>1.96</v>
      </c>
      <c r="G32" s="78">
        <v>2.2799999999999998</v>
      </c>
      <c r="H32" s="78">
        <v>2.66</v>
      </c>
      <c r="I32" s="78">
        <v>3.21</v>
      </c>
      <c r="J32" s="78">
        <v>3.88</v>
      </c>
      <c r="K32" s="78">
        <v>3.21</v>
      </c>
      <c r="L32" s="78">
        <v>3.88</v>
      </c>
      <c r="M32" s="78">
        <v>4.7</v>
      </c>
      <c r="N32" s="78">
        <v>5.71</v>
      </c>
      <c r="O32" s="78">
        <v>6.94</v>
      </c>
    </row>
    <row r="34" spans="1:11" x14ac:dyDescent="0.25">
      <c r="A34" s="67"/>
    </row>
    <row r="35" spans="1:11" x14ac:dyDescent="0.25">
      <c r="A35" s="204" t="s">
        <v>24</v>
      </c>
      <c r="B35" s="205"/>
      <c r="C35" s="205"/>
      <c r="D35" s="205"/>
      <c r="E35" s="205"/>
      <c r="F35" s="205"/>
      <c r="G35" s="205"/>
      <c r="H35" s="205"/>
      <c r="I35" s="205"/>
      <c r="J35" s="205"/>
      <c r="K35" s="206"/>
    </row>
    <row r="36" spans="1:11" x14ac:dyDescent="0.25">
      <c r="A36" s="207" t="s">
        <v>25</v>
      </c>
      <c r="B36" s="207" t="s">
        <v>3</v>
      </c>
      <c r="C36" s="68">
        <v>1</v>
      </c>
      <c r="D36" s="68">
        <v>2</v>
      </c>
      <c r="E36" s="68">
        <v>3</v>
      </c>
      <c r="F36" s="68">
        <v>4</v>
      </c>
      <c r="G36" s="68">
        <v>5</v>
      </c>
      <c r="H36" s="68">
        <v>6</v>
      </c>
      <c r="I36" s="68">
        <v>7</v>
      </c>
      <c r="J36" s="68">
        <v>8</v>
      </c>
    </row>
    <row r="37" spans="1:11" ht="39" x14ac:dyDescent="0.25">
      <c r="A37" s="208"/>
      <c r="B37" s="208"/>
      <c r="C37" s="207" t="s">
        <v>26</v>
      </c>
      <c r="D37" s="224" t="s">
        <v>96</v>
      </c>
      <c r="E37" s="224" t="s">
        <v>97</v>
      </c>
      <c r="F37" s="207" t="s">
        <v>98</v>
      </c>
      <c r="G37" s="224" t="s">
        <v>27</v>
      </c>
      <c r="H37" s="69" t="s">
        <v>99</v>
      </c>
      <c r="I37" s="224" t="s">
        <v>28</v>
      </c>
      <c r="J37" s="224" t="s">
        <v>29</v>
      </c>
    </row>
    <row r="38" spans="1:11" ht="68.25" x14ac:dyDescent="0.25">
      <c r="A38" s="209"/>
      <c r="B38" s="209"/>
      <c r="C38" s="208"/>
      <c r="D38" s="225"/>
      <c r="E38" s="225"/>
      <c r="F38" s="208"/>
      <c r="G38" s="225"/>
      <c r="H38" s="102" t="s">
        <v>100</v>
      </c>
      <c r="I38" s="225"/>
      <c r="J38" s="225"/>
    </row>
    <row r="39" spans="1:11" x14ac:dyDescent="0.25">
      <c r="A39" s="59">
        <v>11</v>
      </c>
      <c r="B39" s="70" t="s">
        <v>9</v>
      </c>
      <c r="C39" s="103">
        <v>2.66</v>
      </c>
      <c r="D39" s="103">
        <v>3.11</v>
      </c>
      <c r="E39" s="104">
        <v>3.64</v>
      </c>
      <c r="F39" s="104">
        <v>4.4000000000000004</v>
      </c>
      <c r="G39" s="104">
        <v>5.34</v>
      </c>
      <c r="H39" s="104">
        <v>6.49</v>
      </c>
      <c r="I39" s="104">
        <v>7.91</v>
      </c>
      <c r="J39" s="104">
        <v>9.65</v>
      </c>
    </row>
    <row r="40" spans="1:11" x14ac:dyDescent="0.25">
      <c r="A40" s="59">
        <v>10</v>
      </c>
      <c r="B40" s="207" t="s">
        <v>10</v>
      </c>
      <c r="C40" s="103">
        <v>2.58</v>
      </c>
      <c r="D40" s="103">
        <v>3.01</v>
      </c>
      <c r="E40" s="104">
        <v>3.53</v>
      </c>
      <c r="F40" s="104">
        <v>4.2699999999999996</v>
      </c>
      <c r="G40" s="104">
        <v>5.17</v>
      </c>
      <c r="H40" s="104">
        <v>6.29</v>
      </c>
      <c r="I40" s="104">
        <v>7.65</v>
      </c>
      <c r="J40" s="104">
        <v>9.33</v>
      </c>
    </row>
    <row r="41" spans="1:11" x14ac:dyDescent="0.25">
      <c r="A41" s="59">
        <v>9</v>
      </c>
      <c r="B41" s="208"/>
      <c r="C41" s="103">
        <v>2.5</v>
      </c>
      <c r="D41" s="103">
        <v>2.92</v>
      </c>
      <c r="E41" s="104">
        <v>3.42</v>
      </c>
      <c r="F41" s="104">
        <v>4.13</v>
      </c>
      <c r="G41" s="104">
        <v>5.01</v>
      </c>
      <c r="H41" s="104">
        <v>6.09</v>
      </c>
      <c r="I41" s="104">
        <v>7.41</v>
      </c>
      <c r="J41" s="104">
        <v>9.0299999999999994</v>
      </c>
    </row>
    <row r="42" spans="1:11" x14ac:dyDescent="0.25">
      <c r="A42" s="59">
        <v>8</v>
      </c>
      <c r="B42" s="209"/>
      <c r="C42" s="103">
        <v>2.42</v>
      </c>
      <c r="D42" s="103">
        <v>2.83</v>
      </c>
      <c r="E42" s="104">
        <v>3.31</v>
      </c>
      <c r="F42" s="104">
        <v>4.01</v>
      </c>
      <c r="G42" s="104">
        <v>4.8499999999999996</v>
      </c>
      <c r="H42" s="104">
        <v>5.89</v>
      </c>
      <c r="I42" s="104">
        <v>7.17</v>
      </c>
      <c r="J42" s="104">
        <v>8.74</v>
      </c>
    </row>
    <row r="43" spans="1:11" x14ac:dyDescent="0.25">
      <c r="A43" s="59">
        <v>7</v>
      </c>
      <c r="B43" s="207" t="s">
        <v>11</v>
      </c>
      <c r="C43" s="103">
        <v>2.35</v>
      </c>
      <c r="D43" s="103">
        <v>2.75</v>
      </c>
      <c r="E43" s="104">
        <v>3.21</v>
      </c>
      <c r="F43" s="104">
        <v>3.88</v>
      </c>
      <c r="G43" s="104">
        <v>4.7</v>
      </c>
      <c r="H43" s="104">
        <v>5.71</v>
      </c>
      <c r="I43" s="104">
        <v>6.94</v>
      </c>
      <c r="J43" s="104">
        <v>8.4600000000000009</v>
      </c>
    </row>
    <row r="44" spans="1:11" x14ac:dyDescent="0.25">
      <c r="A44" s="59">
        <v>6</v>
      </c>
      <c r="B44" s="208"/>
      <c r="C44" s="103">
        <v>2.2799999999999998</v>
      </c>
      <c r="D44" s="103">
        <v>2.66</v>
      </c>
      <c r="E44" s="104">
        <v>3.11</v>
      </c>
      <c r="F44" s="104">
        <v>3.76</v>
      </c>
      <c r="G44" s="104">
        <v>4.55</v>
      </c>
      <c r="H44" s="104">
        <v>5.52</v>
      </c>
      <c r="I44" s="104">
        <v>6.72</v>
      </c>
      <c r="J44" s="104">
        <v>8.18</v>
      </c>
    </row>
    <row r="45" spans="1:11" x14ac:dyDescent="0.25">
      <c r="A45" s="59">
        <v>5</v>
      </c>
      <c r="B45" s="209"/>
      <c r="C45" s="103">
        <v>2.21</v>
      </c>
      <c r="D45" s="103">
        <v>2.58</v>
      </c>
      <c r="E45" s="104">
        <v>3.02</v>
      </c>
      <c r="F45" s="104">
        <v>3.64</v>
      </c>
      <c r="G45" s="104">
        <v>4.41</v>
      </c>
      <c r="H45" s="104">
        <v>5.35</v>
      </c>
      <c r="I45" s="104">
        <v>6.5</v>
      </c>
      <c r="J45" s="104">
        <v>7.92</v>
      </c>
    </row>
    <row r="46" spans="1:11" x14ac:dyDescent="0.25">
      <c r="A46" s="59">
        <v>4</v>
      </c>
      <c r="B46" s="207" t="s">
        <v>12</v>
      </c>
      <c r="C46" s="103">
        <v>2.15</v>
      </c>
      <c r="D46" s="103">
        <v>2.5</v>
      </c>
      <c r="E46" s="104">
        <v>2.92</v>
      </c>
      <c r="F46" s="104">
        <v>3.53</v>
      </c>
      <c r="G46" s="104">
        <v>4.2699999999999996</v>
      </c>
      <c r="H46" s="104">
        <v>5.18</v>
      </c>
      <c r="I46" s="104">
        <v>6.29</v>
      </c>
      <c r="J46" s="104">
        <v>7.66</v>
      </c>
    </row>
    <row r="47" spans="1:11" x14ac:dyDescent="0.25">
      <c r="A47" s="59">
        <v>3</v>
      </c>
      <c r="B47" s="208"/>
      <c r="C47" s="103">
        <v>2.08</v>
      </c>
      <c r="D47" s="103">
        <v>2.4300000000000002</v>
      </c>
      <c r="E47" s="104">
        <v>2.83</v>
      </c>
      <c r="F47" s="104">
        <v>3.42</v>
      </c>
      <c r="G47" s="104">
        <v>4.1399999999999997</v>
      </c>
      <c r="H47" s="104">
        <v>5.01</v>
      </c>
      <c r="I47" s="104">
        <v>6.09</v>
      </c>
      <c r="J47" s="104">
        <v>7.41</v>
      </c>
    </row>
    <row r="48" spans="1:11" x14ac:dyDescent="0.25">
      <c r="A48" s="59">
        <v>2</v>
      </c>
      <c r="B48" s="208"/>
      <c r="C48" s="103">
        <v>2.02</v>
      </c>
      <c r="D48" s="103">
        <v>2.35</v>
      </c>
      <c r="E48" s="104">
        <v>2.75</v>
      </c>
      <c r="F48" s="104">
        <v>3.31</v>
      </c>
      <c r="G48" s="104">
        <v>4.01</v>
      </c>
      <c r="H48" s="104">
        <v>4.8600000000000003</v>
      </c>
      <c r="I48" s="104">
        <v>5.89</v>
      </c>
      <c r="J48" s="104">
        <v>7.17</v>
      </c>
    </row>
    <row r="49" spans="1:12" x14ac:dyDescent="0.25">
      <c r="A49" s="59">
        <v>1</v>
      </c>
      <c r="B49" s="209"/>
      <c r="C49" s="103">
        <v>1.96</v>
      </c>
      <c r="D49" s="103">
        <v>2.2799999999999998</v>
      </c>
      <c r="E49" s="104">
        <v>2.66</v>
      </c>
      <c r="F49" s="104">
        <v>3.21</v>
      </c>
      <c r="G49" s="104">
        <v>3.88</v>
      </c>
      <c r="H49" s="104">
        <v>4.7</v>
      </c>
      <c r="I49" s="104">
        <v>5.71</v>
      </c>
      <c r="J49" s="104">
        <v>6.94</v>
      </c>
    </row>
    <row r="51" spans="1:12" x14ac:dyDescent="0.25">
      <c r="A51" s="67"/>
    </row>
    <row r="52" spans="1:12" x14ac:dyDescent="0.25">
      <c r="A52" s="204" t="s">
        <v>30</v>
      </c>
      <c r="B52" s="205"/>
      <c r="C52" s="205"/>
      <c r="D52" s="205"/>
      <c r="E52" s="205"/>
      <c r="F52" s="205"/>
      <c r="G52" s="205"/>
      <c r="H52" s="205"/>
      <c r="I52" s="205"/>
      <c r="J52" s="205"/>
      <c r="K52" s="205"/>
      <c r="L52" s="206"/>
    </row>
    <row r="53" spans="1:12" x14ac:dyDescent="0.25">
      <c r="A53" s="207" t="s">
        <v>31</v>
      </c>
      <c r="B53" s="207" t="s">
        <v>32</v>
      </c>
      <c r="C53" s="55">
        <v>1</v>
      </c>
      <c r="D53" s="55">
        <v>2</v>
      </c>
      <c r="E53" s="71">
        <v>3</v>
      </c>
      <c r="F53" s="71">
        <v>4</v>
      </c>
      <c r="G53" s="71">
        <v>5</v>
      </c>
      <c r="H53" s="71">
        <v>6</v>
      </c>
      <c r="I53" s="71">
        <v>7</v>
      </c>
      <c r="J53" s="71">
        <v>8</v>
      </c>
      <c r="K53" s="71">
        <v>9</v>
      </c>
      <c r="L53" s="71">
        <v>10</v>
      </c>
    </row>
    <row r="54" spans="1:12" ht="10.5" customHeight="1" x14ac:dyDescent="0.25">
      <c r="A54" s="208"/>
      <c r="B54" s="208"/>
      <c r="C54" s="210" t="s">
        <v>33</v>
      </c>
      <c r="D54" s="58" t="s">
        <v>101</v>
      </c>
      <c r="E54" s="58" t="s">
        <v>101</v>
      </c>
      <c r="F54" s="58" t="s">
        <v>125</v>
      </c>
      <c r="G54" s="58" t="s">
        <v>101</v>
      </c>
      <c r="H54" s="58" t="s">
        <v>135</v>
      </c>
      <c r="I54" s="58" t="s">
        <v>135</v>
      </c>
      <c r="J54" s="58" t="s">
        <v>150</v>
      </c>
      <c r="K54" s="58" t="s">
        <v>162</v>
      </c>
      <c r="L54" s="58" t="s">
        <v>168</v>
      </c>
    </row>
    <row r="55" spans="1:12" ht="10.5" customHeight="1" x14ac:dyDescent="0.25">
      <c r="A55" s="208"/>
      <c r="B55" s="208"/>
      <c r="C55" s="211"/>
      <c r="D55" s="72" t="s">
        <v>102</v>
      </c>
      <c r="E55" s="72" t="s">
        <v>113</v>
      </c>
      <c r="F55" s="72" t="s">
        <v>126</v>
      </c>
      <c r="G55" s="72" t="s">
        <v>129</v>
      </c>
      <c r="H55" s="72" t="s">
        <v>136</v>
      </c>
      <c r="I55" s="72" t="s">
        <v>143</v>
      </c>
      <c r="J55" s="72" t="s">
        <v>151</v>
      </c>
      <c r="K55" s="72" t="s">
        <v>163</v>
      </c>
      <c r="L55" s="72" t="s">
        <v>169</v>
      </c>
    </row>
    <row r="56" spans="1:12" ht="10.5" customHeight="1" x14ac:dyDescent="0.25">
      <c r="A56" s="208"/>
      <c r="B56" s="208"/>
      <c r="C56" s="211"/>
      <c r="D56" s="72" t="s">
        <v>103</v>
      </c>
      <c r="E56" s="72" t="s">
        <v>114</v>
      </c>
      <c r="F56" s="72" t="s">
        <v>127</v>
      </c>
      <c r="G56" s="72" t="s">
        <v>130</v>
      </c>
      <c r="H56" s="72" t="s">
        <v>137</v>
      </c>
      <c r="I56" s="72" t="s">
        <v>144</v>
      </c>
      <c r="J56" s="72" t="s">
        <v>152</v>
      </c>
      <c r="K56" s="72" t="s">
        <v>164</v>
      </c>
      <c r="L56" s="72" t="s">
        <v>170</v>
      </c>
    </row>
    <row r="57" spans="1:12" ht="10.5" customHeight="1" x14ac:dyDescent="0.25">
      <c r="A57" s="208"/>
      <c r="B57" s="208"/>
      <c r="C57" s="211"/>
      <c r="D57" s="72" t="s">
        <v>104</v>
      </c>
      <c r="E57" s="72" t="s">
        <v>115</v>
      </c>
      <c r="F57" s="72" t="s">
        <v>128</v>
      </c>
      <c r="G57" s="72" t="s">
        <v>131</v>
      </c>
      <c r="H57" s="72" t="s">
        <v>106</v>
      </c>
      <c r="I57" s="72" t="s">
        <v>145</v>
      </c>
      <c r="J57" s="72" t="s">
        <v>153</v>
      </c>
      <c r="K57" s="72" t="s">
        <v>165</v>
      </c>
      <c r="L57" s="73"/>
    </row>
    <row r="58" spans="1:12" ht="10.5" customHeight="1" x14ac:dyDescent="0.25">
      <c r="A58" s="208"/>
      <c r="B58" s="208"/>
      <c r="C58" s="211"/>
      <c r="D58" s="72" t="s">
        <v>105</v>
      </c>
      <c r="E58" s="72" t="s">
        <v>116</v>
      </c>
      <c r="F58" s="73"/>
      <c r="G58" s="72" t="s">
        <v>132</v>
      </c>
      <c r="H58" s="72" t="s">
        <v>138</v>
      </c>
      <c r="I58" s="72" t="s">
        <v>104</v>
      </c>
      <c r="J58" s="72" t="s">
        <v>154</v>
      </c>
      <c r="K58" s="72" t="s">
        <v>151</v>
      </c>
      <c r="L58" s="73"/>
    </row>
    <row r="59" spans="1:12" ht="10.5" customHeight="1" x14ac:dyDescent="0.25">
      <c r="A59" s="208"/>
      <c r="B59" s="208"/>
      <c r="C59" s="211"/>
      <c r="D59" s="72" t="s">
        <v>106</v>
      </c>
      <c r="E59" s="72" t="s">
        <v>117</v>
      </c>
      <c r="F59" s="73"/>
      <c r="G59" s="72" t="s">
        <v>133</v>
      </c>
      <c r="H59" s="72" t="s">
        <v>139</v>
      </c>
      <c r="I59" s="72" t="s">
        <v>146</v>
      </c>
      <c r="J59" s="72" t="s">
        <v>155</v>
      </c>
      <c r="K59" s="72" t="s">
        <v>166</v>
      </c>
      <c r="L59" s="73"/>
    </row>
    <row r="60" spans="1:12" ht="10.5" customHeight="1" x14ac:dyDescent="0.25">
      <c r="A60" s="208"/>
      <c r="B60" s="208"/>
      <c r="C60" s="211"/>
      <c r="D60" s="72" t="s">
        <v>107</v>
      </c>
      <c r="E60" s="72" t="s">
        <v>118</v>
      </c>
      <c r="F60" s="73"/>
      <c r="G60" s="72" t="s">
        <v>134</v>
      </c>
      <c r="H60" s="72" t="s">
        <v>140</v>
      </c>
      <c r="I60" s="72" t="s">
        <v>147</v>
      </c>
      <c r="J60" s="72" t="s">
        <v>156</v>
      </c>
      <c r="K60" s="72" t="s">
        <v>167</v>
      </c>
      <c r="L60" s="73"/>
    </row>
    <row r="61" spans="1:12" ht="10.5" customHeight="1" x14ac:dyDescent="0.25">
      <c r="A61" s="208"/>
      <c r="B61" s="208"/>
      <c r="C61" s="211"/>
      <c r="D61" s="72" t="s">
        <v>108</v>
      </c>
      <c r="E61" s="72" t="s">
        <v>119</v>
      </c>
      <c r="F61" s="73"/>
      <c r="G61" s="73"/>
      <c r="H61" s="72" t="s">
        <v>141</v>
      </c>
      <c r="I61" s="72" t="s">
        <v>148</v>
      </c>
      <c r="J61" s="72" t="s">
        <v>157</v>
      </c>
      <c r="K61" s="73"/>
      <c r="L61" s="73"/>
    </row>
    <row r="62" spans="1:12" ht="10.5" customHeight="1" x14ac:dyDescent="0.25">
      <c r="A62" s="208"/>
      <c r="B62" s="208"/>
      <c r="C62" s="211"/>
      <c r="D62" s="72" t="s">
        <v>109</v>
      </c>
      <c r="E62" s="72" t="s">
        <v>120</v>
      </c>
      <c r="F62" s="73"/>
      <c r="G62" s="73"/>
      <c r="H62" s="72" t="s">
        <v>142</v>
      </c>
      <c r="I62" s="72" t="s">
        <v>149</v>
      </c>
      <c r="J62" s="72" t="s">
        <v>158</v>
      </c>
      <c r="K62" s="73"/>
      <c r="L62" s="73"/>
    </row>
    <row r="63" spans="1:12" ht="10.5" customHeight="1" x14ac:dyDescent="0.25">
      <c r="A63" s="208"/>
      <c r="B63" s="208"/>
      <c r="C63" s="211"/>
      <c r="D63" s="72" t="s">
        <v>110</v>
      </c>
      <c r="E63" s="72" t="s">
        <v>121</v>
      </c>
      <c r="F63" s="73"/>
      <c r="G63" s="73"/>
      <c r="H63" s="73"/>
      <c r="I63" s="73"/>
      <c r="J63" s="72" t="s">
        <v>159</v>
      </c>
      <c r="K63" s="73"/>
      <c r="L63" s="73"/>
    </row>
    <row r="64" spans="1:12" ht="10.5" customHeight="1" x14ac:dyDescent="0.25">
      <c r="A64" s="208"/>
      <c r="B64" s="208"/>
      <c r="C64" s="211"/>
      <c r="D64" s="72" t="s">
        <v>111</v>
      </c>
      <c r="E64" s="72" t="s">
        <v>122</v>
      </c>
      <c r="F64" s="73"/>
      <c r="G64" s="73"/>
      <c r="H64" s="73"/>
      <c r="I64" s="73"/>
      <c r="J64" s="72" t="s">
        <v>160</v>
      </c>
      <c r="K64" s="73"/>
      <c r="L64" s="73"/>
    </row>
    <row r="65" spans="1:15" ht="10.5" customHeight="1" x14ac:dyDescent="0.25">
      <c r="A65" s="208"/>
      <c r="B65" s="208"/>
      <c r="C65" s="211"/>
      <c r="D65" s="72" t="s">
        <v>112</v>
      </c>
      <c r="E65" s="72" t="s">
        <v>123</v>
      </c>
      <c r="F65" s="73"/>
      <c r="G65" s="73"/>
      <c r="H65" s="73"/>
      <c r="I65" s="73"/>
      <c r="J65" s="72" t="s">
        <v>161</v>
      </c>
      <c r="K65" s="73"/>
      <c r="L65" s="73"/>
    </row>
    <row r="66" spans="1:15" ht="10.5" customHeight="1" x14ac:dyDescent="0.25">
      <c r="A66" s="209"/>
      <c r="B66" s="209"/>
      <c r="C66" s="211"/>
      <c r="D66" s="73"/>
      <c r="E66" s="72" t="s">
        <v>124</v>
      </c>
      <c r="F66" s="73"/>
      <c r="G66" s="73"/>
      <c r="H66" s="73"/>
      <c r="I66" s="73"/>
      <c r="J66" s="73"/>
      <c r="K66" s="73"/>
      <c r="L66" s="73"/>
    </row>
    <row r="67" spans="1:15" x14ac:dyDescent="0.25">
      <c r="A67" s="55">
        <v>11</v>
      </c>
      <c r="B67" s="124" t="s">
        <v>9</v>
      </c>
      <c r="C67" s="78">
        <v>1.68</v>
      </c>
      <c r="D67" s="78">
        <v>1.95</v>
      </c>
      <c r="E67" s="78">
        <v>2.2799999999999998</v>
      </c>
      <c r="F67" s="78">
        <v>2.66</v>
      </c>
      <c r="G67" s="78">
        <v>3.11</v>
      </c>
      <c r="H67" s="78">
        <v>3.64</v>
      </c>
      <c r="I67" s="78">
        <v>4.4000000000000004</v>
      </c>
      <c r="J67" s="78">
        <v>5.34</v>
      </c>
      <c r="K67" s="78">
        <v>6.49</v>
      </c>
      <c r="L67" s="78">
        <v>7.91</v>
      </c>
      <c r="M67" s="118"/>
      <c r="N67" s="118"/>
      <c r="O67" s="119"/>
    </row>
    <row r="68" spans="1:15" x14ac:dyDescent="0.25">
      <c r="A68" s="55">
        <v>10</v>
      </c>
      <c r="B68" s="212" t="s">
        <v>10</v>
      </c>
      <c r="C68" s="78">
        <v>1.63</v>
      </c>
      <c r="D68" s="78">
        <v>1.9</v>
      </c>
      <c r="E68" s="78">
        <v>2.21</v>
      </c>
      <c r="F68" s="78">
        <v>2.58</v>
      </c>
      <c r="G68" s="78">
        <v>3.01</v>
      </c>
      <c r="H68" s="78">
        <v>3.53</v>
      </c>
      <c r="I68" s="78">
        <v>4.2699999999999996</v>
      </c>
      <c r="J68" s="78">
        <v>5.17</v>
      </c>
      <c r="K68" s="78">
        <v>6.29</v>
      </c>
      <c r="L68" s="78">
        <v>7.65</v>
      </c>
      <c r="M68" s="120"/>
      <c r="N68" s="120"/>
      <c r="O68" s="121"/>
    </row>
    <row r="69" spans="1:15" x14ac:dyDescent="0.25">
      <c r="A69" s="55">
        <v>9</v>
      </c>
      <c r="B69" s="213"/>
      <c r="C69" s="78">
        <v>1.58</v>
      </c>
      <c r="D69" s="78">
        <v>1.84</v>
      </c>
      <c r="E69" s="78">
        <v>2.14</v>
      </c>
      <c r="F69" s="78">
        <v>2.5</v>
      </c>
      <c r="G69" s="78">
        <v>2.92</v>
      </c>
      <c r="H69" s="78">
        <v>3.42</v>
      </c>
      <c r="I69" s="78">
        <v>4.13</v>
      </c>
      <c r="J69" s="78">
        <v>5.01</v>
      </c>
      <c r="K69" s="78">
        <v>6.09</v>
      </c>
      <c r="L69" s="78">
        <v>7.41</v>
      </c>
      <c r="M69" s="116"/>
      <c r="N69" s="116"/>
      <c r="O69" s="117"/>
    </row>
    <row r="70" spans="1:15" x14ac:dyDescent="0.25">
      <c r="A70" s="55">
        <v>8</v>
      </c>
      <c r="B70" s="214"/>
      <c r="C70" s="78">
        <v>1.54</v>
      </c>
      <c r="D70" s="78">
        <v>1.79</v>
      </c>
      <c r="E70" s="78">
        <v>2.08</v>
      </c>
      <c r="F70" s="78">
        <v>2.42</v>
      </c>
      <c r="G70" s="78">
        <v>2.83</v>
      </c>
      <c r="H70" s="78">
        <v>3.31</v>
      </c>
      <c r="I70" s="78">
        <v>4.01</v>
      </c>
      <c r="J70" s="78">
        <v>4.8499999999999996</v>
      </c>
      <c r="K70" s="78">
        <v>5.89</v>
      </c>
      <c r="L70" s="78">
        <v>7.17</v>
      </c>
      <c r="M70" s="122"/>
      <c r="N70" s="122"/>
      <c r="O70" s="123"/>
    </row>
    <row r="71" spans="1:15" x14ac:dyDescent="0.25">
      <c r="A71" s="55">
        <v>7</v>
      </c>
      <c r="B71" s="212" t="s">
        <v>11</v>
      </c>
      <c r="C71" s="78">
        <v>1.49</v>
      </c>
      <c r="D71" s="78">
        <v>1.73</v>
      </c>
      <c r="E71" s="78">
        <v>2.02</v>
      </c>
      <c r="F71" s="78">
        <v>2.35</v>
      </c>
      <c r="G71" s="78">
        <v>2.75</v>
      </c>
      <c r="H71" s="78">
        <v>3.21</v>
      </c>
      <c r="I71" s="78">
        <v>3.88</v>
      </c>
      <c r="J71" s="78">
        <v>4.7</v>
      </c>
      <c r="K71" s="78">
        <v>5.71</v>
      </c>
      <c r="L71" s="78">
        <v>6.94</v>
      </c>
      <c r="M71" s="120"/>
      <c r="N71" s="120"/>
      <c r="O71" s="121"/>
    </row>
    <row r="72" spans="1:15" x14ac:dyDescent="0.25">
      <c r="A72" s="55">
        <v>6</v>
      </c>
      <c r="B72" s="213"/>
      <c r="C72" s="78">
        <v>1.45</v>
      </c>
      <c r="D72" s="78">
        <v>1.68</v>
      </c>
      <c r="E72" s="78">
        <v>1.96</v>
      </c>
      <c r="F72" s="78">
        <v>2.2799999999999998</v>
      </c>
      <c r="G72" s="78">
        <v>2.66</v>
      </c>
      <c r="H72" s="78">
        <v>3.11</v>
      </c>
      <c r="I72" s="78">
        <v>3.76</v>
      </c>
      <c r="J72" s="78">
        <v>4.55</v>
      </c>
      <c r="K72" s="78">
        <v>5.52</v>
      </c>
      <c r="L72" s="78">
        <v>6.72</v>
      </c>
      <c r="M72" s="116"/>
      <c r="N72" s="116"/>
      <c r="O72" s="117"/>
    </row>
    <row r="73" spans="1:15" x14ac:dyDescent="0.25">
      <c r="A73" s="55">
        <v>5</v>
      </c>
      <c r="B73" s="214"/>
      <c r="C73" s="78">
        <v>1.41</v>
      </c>
      <c r="D73" s="78">
        <v>1.63</v>
      </c>
      <c r="E73" s="78">
        <v>1.9</v>
      </c>
      <c r="F73" s="78">
        <v>2.21</v>
      </c>
      <c r="G73" s="78">
        <v>2.58</v>
      </c>
      <c r="H73" s="78">
        <v>3.02</v>
      </c>
      <c r="I73" s="78">
        <v>3.64</v>
      </c>
      <c r="J73" s="78">
        <v>4.41</v>
      </c>
      <c r="K73" s="78">
        <v>5.35</v>
      </c>
      <c r="L73" s="78">
        <v>6.5</v>
      </c>
      <c r="M73" s="122"/>
      <c r="N73" s="122"/>
      <c r="O73" s="123"/>
    </row>
    <row r="74" spans="1:15" ht="19.5" x14ac:dyDescent="0.25">
      <c r="A74" s="55">
        <v>4</v>
      </c>
      <c r="B74" s="125" t="s">
        <v>171</v>
      </c>
      <c r="C74" s="78">
        <v>1.37</v>
      </c>
      <c r="D74" s="78">
        <v>1.59</v>
      </c>
      <c r="E74" s="78">
        <v>1.84</v>
      </c>
      <c r="F74" s="78">
        <v>2.15</v>
      </c>
      <c r="G74" s="78">
        <v>2.5</v>
      </c>
      <c r="H74" s="78">
        <v>2.92</v>
      </c>
      <c r="I74" s="78">
        <v>3.53</v>
      </c>
      <c r="J74" s="78">
        <v>4.2699999999999996</v>
      </c>
      <c r="K74" s="78">
        <v>5.18</v>
      </c>
      <c r="L74" s="78">
        <v>6.29</v>
      </c>
      <c r="M74" s="120"/>
      <c r="N74" s="120"/>
      <c r="O74" s="121"/>
    </row>
    <row r="75" spans="1:15" x14ac:dyDescent="0.25">
      <c r="A75" s="55">
        <v>3</v>
      </c>
      <c r="B75" s="126" t="s">
        <v>95</v>
      </c>
      <c r="C75" s="78">
        <v>1.33</v>
      </c>
      <c r="D75" s="78">
        <v>1.54</v>
      </c>
      <c r="E75" s="78">
        <v>1.79</v>
      </c>
      <c r="F75" s="78">
        <v>2.08</v>
      </c>
      <c r="G75" s="78">
        <v>2.4300000000000002</v>
      </c>
      <c r="H75" s="78">
        <v>2.83</v>
      </c>
      <c r="I75" s="78">
        <v>3.42</v>
      </c>
      <c r="J75" s="78">
        <v>4.1399999999999997</v>
      </c>
      <c r="K75" s="78">
        <v>5.01</v>
      </c>
      <c r="L75" s="78">
        <v>6.09</v>
      </c>
      <c r="M75" s="116"/>
      <c r="N75" s="116"/>
      <c r="O75" s="117"/>
    </row>
    <row r="76" spans="1:15" x14ac:dyDescent="0.25">
      <c r="A76" s="55">
        <v>2</v>
      </c>
      <c r="B76" s="127"/>
      <c r="C76" s="78">
        <v>1.29</v>
      </c>
      <c r="D76" s="78">
        <v>1.49</v>
      </c>
      <c r="E76" s="78">
        <v>1.73</v>
      </c>
      <c r="F76" s="78">
        <v>2.02</v>
      </c>
      <c r="G76" s="78">
        <v>2.35</v>
      </c>
      <c r="H76" s="78">
        <v>2.75</v>
      </c>
      <c r="I76" s="78">
        <v>3.31</v>
      </c>
      <c r="J76" s="78">
        <v>4.01</v>
      </c>
      <c r="K76" s="78">
        <v>4.8600000000000003</v>
      </c>
      <c r="L76" s="78">
        <v>5.89</v>
      </c>
      <c r="M76" s="116"/>
      <c r="N76" s="116"/>
      <c r="O76" s="117"/>
    </row>
    <row r="77" spans="1:15" x14ac:dyDescent="0.25">
      <c r="A77" s="55">
        <v>1</v>
      </c>
      <c r="B77" s="128"/>
      <c r="C77" s="78">
        <v>1.25</v>
      </c>
      <c r="D77" s="78">
        <v>1.45</v>
      </c>
      <c r="E77" s="78">
        <v>1.68</v>
      </c>
      <c r="F77" s="78">
        <v>1.96</v>
      </c>
      <c r="G77" s="78">
        <v>2.2799999999999998</v>
      </c>
      <c r="H77" s="78">
        <v>2.66</v>
      </c>
      <c r="I77" s="78">
        <v>3.21</v>
      </c>
      <c r="J77" s="78">
        <v>3.88</v>
      </c>
      <c r="K77" s="78">
        <v>4.7</v>
      </c>
      <c r="L77" s="78">
        <v>5.71</v>
      </c>
      <c r="M77" s="116"/>
      <c r="N77" s="116"/>
      <c r="O77" s="117"/>
    </row>
    <row r="79" spans="1:15" x14ac:dyDescent="0.25">
      <c r="A79" s="67"/>
    </row>
    <row r="80" spans="1:15" x14ac:dyDescent="0.25">
      <c r="A80" s="57"/>
    </row>
    <row r="81" spans="1:11" ht="15" customHeight="1" x14ac:dyDescent="0.25">
      <c r="A81" s="216" t="s">
        <v>43</v>
      </c>
      <c r="B81" s="217"/>
      <c r="C81" s="217"/>
      <c r="D81" s="217"/>
      <c r="E81" s="217"/>
      <c r="F81" s="217"/>
      <c r="G81" s="217"/>
      <c r="H81" s="217"/>
      <c r="I81" s="217"/>
      <c r="J81" s="218"/>
    </row>
    <row r="82" spans="1:11" ht="12.75" customHeight="1" x14ac:dyDescent="0.25">
      <c r="A82" s="219" t="s">
        <v>2</v>
      </c>
      <c r="B82" s="219" t="s">
        <v>3</v>
      </c>
      <c r="C82" s="62">
        <v>1</v>
      </c>
      <c r="D82" s="62">
        <v>2</v>
      </c>
      <c r="E82" s="62">
        <v>3</v>
      </c>
      <c r="F82" s="62">
        <v>4</v>
      </c>
      <c r="G82" s="62">
        <v>5</v>
      </c>
      <c r="H82" s="62">
        <v>6</v>
      </c>
      <c r="I82" s="62">
        <v>7</v>
      </c>
    </row>
    <row r="83" spans="1:11" ht="12.75" customHeight="1" x14ac:dyDescent="0.25">
      <c r="A83" s="220"/>
      <c r="B83" s="220"/>
      <c r="C83" s="222" t="s">
        <v>44</v>
      </c>
      <c r="D83" s="74" t="s">
        <v>172</v>
      </c>
      <c r="E83" s="74" t="s">
        <v>174</v>
      </c>
      <c r="F83" s="74" t="s">
        <v>176</v>
      </c>
      <c r="G83" s="74" t="s">
        <v>178</v>
      </c>
      <c r="H83" s="74" t="s">
        <v>180</v>
      </c>
      <c r="I83" s="74" t="s">
        <v>182</v>
      </c>
    </row>
    <row r="84" spans="1:11" ht="12.75" customHeight="1" x14ac:dyDescent="0.25">
      <c r="A84" s="221"/>
      <c r="B84" s="221"/>
      <c r="C84" s="223"/>
      <c r="D84" s="156" t="s">
        <v>173</v>
      </c>
      <c r="E84" s="156" t="s">
        <v>175</v>
      </c>
      <c r="F84" s="156" t="s">
        <v>177</v>
      </c>
      <c r="G84" s="156" t="s">
        <v>179</v>
      </c>
      <c r="H84" s="156" t="s">
        <v>181</v>
      </c>
      <c r="I84" s="156" t="s">
        <v>183</v>
      </c>
    </row>
    <row r="85" spans="1:11" x14ac:dyDescent="0.25">
      <c r="A85" s="75">
        <v>11</v>
      </c>
      <c r="B85" s="155" t="s">
        <v>9</v>
      </c>
      <c r="C85" s="157">
        <v>2.2799999999999998</v>
      </c>
      <c r="D85" s="157">
        <v>2.66</v>
      </c>
      <c r="E85" s="157">
        <v>3.11</v>
      </c>
      <c r="F85" s="157">
        <v>3.64</v>
      </c>
      <c r="G85" s="157">
        <v>4.4000000000000004</v>
      </c>
      <c r="H85" s="157">
        <v>5.34</v>
      </c>
      <c r="I85" s="157">
        <v>6.49</v>
      </c>
      <c r="J85" s="153"/>
      <c r="K85" s="154"/>
    </row>
    <row r="86" spans="1:11" x14ac:dyDescent="0.25">
      <c r="A86" s="75">
        <v>10</v>
      </c>
      <c r="B86" s="201" t="s">
        <v>10</v>
      </c>
      <c r="C86" s="157">
        <v>2.21</v>
      </c>
      <c r="D86" s="157">
        <v>2.58</v>
      </c>
      <c r="E86" s="157">
        <v>3.01</v>
      </c>
      <c r="F86" s="157">
        <v>3.53</v>
      </c>
      <c r="G86" s="157">
        <v>4.2699999999999996</v>
      </c>
      <c r="H86" s="157">
        <v>5.17</v>
      </c>
      <c r="I86" s="157">
        <v>6.29</v>
      </c>
      <c r="J86" s="153"/>
      <c r="K86" s="154"/>
    </row>
    <row r="87" spans="1:11" x14ac:dyDescent="0.25">
      <c r="A87" s="75">
        <v>9</v>
      </c>
      <c r="B87" s="202"/>
      <c r="C87" s="157">
        <v>2.14</v>
      </c>
      <c r="D87" s="157">
        <v>2.5</v>
      </c>
      <c r="E87" s="157">
        <v>2.92</v>
      </c>
      <c r="F87" s="157">
        <v>3.42</v>
      </c>
      <c r="G87" s="157">
        <v>4.13</v>
      </c>
      <c r="H87" s="157">
        <v>5.01</v>
      </c>
      <c r="I87" s="157">
        <v>6.09</v>
      </c>
      <c r="J87" s="153"/>
      <c r="K87" s="154"/>
    </row>
    <row r="88" spans="1:11" x14ac:dyDescent="0.25">
      <c r="A88" s="75">
        <v>8</v>
      </c>
      <c r="B88" s="203"/>
      <c r="C88" s="157">
        <v>2.08</v>
      </c>
      <c r="D88" s="157">
        <v>2.42</v>
      </c>
      <c r="E88" s="157">
        <v>2.83</v>
      </c>
      <c r="F88" s="157">
        <v>3.31</v>
      </c>
      <c r="G88" s="157">
        <v>4.01</v>
      </c>
      <c r="H88" s="157">
        <v>4.8499999999999996</v>
      </c>
      <c r="I88" s="157">
        <v>5.89</v>
      </c>
      <c r="J88" s="153"/>
      <c r="K88" s="154"/>
    </row>
    <row r="89" spans="1:11" x14ac:dyDescent="0.25">
      <c r="A89" s="75">
        <v>7</v>
      </c>
      <c r="B89" s="201" t="s">
        <v>11</v>
      </c>
      <c r="C89" s="157">
        <v>2.02</v>
      </c>
      <c r="D89" s="157">
        <v>2.35</v>
      </c>
      <c r="E89" s="157">
        <v>2.75</v>
      </c>
      <c r="F89" s="157">
        <v>3.21</v>
      </c>
      <c r="G89" s="157">
        <v>3.88</v>
      </c>
      <c r="H89" s="157">
        <v>4.7</v>
      </c>
      <c r="I89" s="157">
        <v>5.71</v>
      </c>
      <c r="J89" s="153"/>
      <c r="K89" s="154"/>
    </row>
    <row r="90" spans="1:11" x14ac:dyDescent="0.25">
      <c r="A90" s="75">
        <v>6</v>
      </c>
      <c r="B90" s="202"/>
      <c r="C90" s="157">
        <v>1.96</v>
      </c>
      <c r="D90" s="157">
        <v>2.2799999999999998</v>
      </c>
      <c r="E90" s="157">
        <v>2.66</v>
      </c>
      <c r="F90" s="157">
        <v>3.11</v>
      </c>
      <c r="G90" s="157">
        <v>3.76</v>
      </c>
      <c r="H90" s="157">
        <v>4.55</v>
      </c>
      <c r="I90" s="157">
        <v>5.52</v>
      </c>
      <c r="J90" s="153"/>
      <c r="K90" s="154"/>
    </row>
    <row r="91" spans="1:11" x14ac:dyDescent="0.25">
      <c r="A91" s="75">
        <v>5</v>
      </c>
      <c r="B91" s="203"/>
      <c r="C91" s="157">
        <v>1.9</v>
      </c>
      <c r="D91" s="157">
        <v>2.21</v>
      </c>
      <c r="E91" s="157">
        <v>2.58</v>
      </c>
      <c r="F91" s="157">
        <v>3.02</v>
      </c>
      <c r="G91" s="157">
        <v>3.64</v>
      </c>
      <c r="H91" s="157">
        <v>4.41</v>
      </c>
      <c r="I91" s="157">
        <v>5.35</v>
      </c>
      <c r="J91" s="153"/>
      <c r="K91" s="154"/>
    </row>
    <row r="92" spans="1:11" x14ac:dyDescent="0.25">
      <c r="A92" s="76">
        <v>4</v>
      </c>
      <c r="B92" s="201" t="s">
        <v>12</v>
      </c>
      <c r="C92" s="157">
        <v>1.84</v>
      </c>
      <c r="D92" s="157">
        <v>2.15</v>
      </c>
      <c r="E92" s="157">
        <v>2.5</v>
      </c>
      <c r="F92" s="157">
        <v>2.92</v>
      </c>
      <c r="G92" s="157">
        <v>3.53</v>
      </c>
      <c r="H92" s="157">
        <v>4.2699999999999996</v>
      </c>
      <c r="I92" s="157">
        <v>5.18</v>
      </c>
      <c r="J92" s="153"/>
      <c r="K92" s="154"/>
    </row>
    <row r="93" spans="1:11" x14ac:dyDescent="0.25">
      <c r="A93" s="76">
        <v>3</v>
      </c>
      <c r="B93" s="202"/>
      <c r="C93" s="157">
        <v>1.79</v>
      </c>
      <c r="D93" s="157">
        <v>2.08</v>
      </c>
      <c r="E93" s="157">
        <v>2.4300000000000002</v>
      </c>
      <c r="F93" s="157">
        <v>2.83</v>
      </c>
      <c r="G93" s="157">
        <v>3.42</v>
      </c>
      <c r="H93" s="157">
        <v>4.1399999999999997</v>
      </c>
      <c r="I93" s="157">
        <v>5.01</v>
      </c>
      <c r="J93" s="153"/>
      <c r="K93" s="154"/>
    </row>
    <row r="94" spans="1:11" x14ac:dyDescent="0.25">
      <c r="A94" s="76">
        <v>2</v>
      </c>
      <c r="B94" s="202"/>
      <c r="C94" s="157">
        <v>1.73</v>
      </c>
      <c r="D94" s="157">
        <v>2.02</v>
      </c>
      <c r="E94" s="157">
        <v>2.35</v>
      </c>
      <c r="F94" s="157">
        <v>2.75</v>
      </c>
      <c r="G94" s="157">
        <v>3.31</v>
      </c>
      <c r="H94" s="157">
        <v>4.01</v>
      </c>
      <c r="I94" s="157">
        <v>4.8600000000000003</v>
      </c>
      <c r="J94" s="153"/>
      <c r="K94" s="154"/>
    </row>
    <row r="95" spans="1:11" x14ac:dyDescent="0.25">
      <c r="A95" s="76">
        <v>1</v>
      </c>
      <c r="B95" s="203"/>
      <c r="C95" s="157">
        <v>1.68</v>
      </c>
      <c r="D95" s="157">
        <v>1.96</v>
      </c>
      <c r="E95" s="157">
        <v>2.2799999999999998</v>
      </c>
      <c r="F95" s="157">
        <v>2.66</v>
      </c>
      <c r="G95" s="157">
        <v>3.21</v>
      </c>
      <c r="H95" s="157">
        <v>3.88</v>
      </c>
      <c r="I95" s="157">
        <v>4.7</v>
      </c>
      <c r="J95" s="153"/>
      <c r="K95" s="154"/>
    </row>
  </sheetData>
  <mergeCells count="50">
    <mergeCell ref="L5:L6"/>
    <mergeCell ref="M5:M6"/>
    <mergeCell ref="A3:M3"/>
    <mergeCell ref="A4:A6"/>
    <mergeCell ref="B4:B6"/>
    <mergeCell ref="C4:E4"/>
    <mergeCell ref="F4:H4"/>
    <mergeCell ref="I4:K4"/>
    <mergeCell ref="L4:M4"/>
    <mergeCell ref="D5:D6"/>
    <mergeCell ref="E5:E6"/>
    <mergeCell ref="F5:F6"/>
    <mergeCell ref="G5:G6"/>
    <mergeCell ref="H5:H6"/>
    <mergeCell ref="I5:I6"/>
    <mergeCell ref="J5:J6"/>
    <mergeCell ref="K5:K6"/>
    <mergeCell ref="E37:E38"/>
    <mergeCell ref="B8:B10"/>
    <mergeCell ref="B11:B13"/>
    <mergeCell ref="B14:B17"/>
    <mergeCell ref="A19:O19"/>
    <mergeCell ref="A35:K35"/>
    <mergeCell ref="C20:K20"/>
    <mergeCell ref="L20:O20"/>
    <mergeCell ref="B46:B49"/>
    <mergeCell ref="A1:M1"/>
    <mergeCell ref="A81:J81"/>
    <mergeCell ref="A82:A84"/>
    <mergeCell ref="B82:B84"/>
    <mergeCell ref="C83:C84"/>
    <mergeCell ref="G37:G38"/>
    <mergeCell ref="F37:F38"/>
    <mergeCell ref="I37:I38"/>
    <mergeCell ref="J37:J38"/>
    <mergeCell ref="B40:B42"/>
    <mergeCell ref="B43:B45"/>
    <mergeCell ref="A36:A38"/>
    <mergeCell ref="B36:B38"/>
    <mergeCell ref="C37:C38"/>
    <mergeCell ref="D37:D38"/>
    <mergeCell ref="B86:B88"/>
    <mergeCell ref="B89:B91"/>
    <mergeCell ref="B92:B95"/>
    <mergeCell ref="A52:L52"/>
    <mergeCell ref="A53:A66"/>
    <mergeCell ref="B53:B66"/>
    <mergeCell ref="C54:C66"/>
    <mergeCell ref="B68:B70"/>
    <mergeCell ref="B71:B7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zoomScaleNormal="100" workbookViewId="0">
      <selection activeCell="E35" sqref="E35"/>
    </sheetView>
  </sheetViews>
  <sheetFormatPr defaultRowHeight="16.5" x14ac:dyDescent="0.3"/>
  <cols>
    <col min="1" max="1" width="13.7109375" style="52" customWidth="1"/>
    <col min="2" max="2" width="6" style="52" customWidth="1"/>
    <col min="3" max="3" width="13.28515625" style="52" customWidth="1"/>
    <col min="4" max="4" width="9" style="52" customWidth="1"/>
    <col min="5" max="5" width="10" style="52" customWidth="1"/>
    <col min="6" max="6" width="11" style="52" bestFit="1" customWidth="1"/>
    <col min="7" max="7" width="11.140625" style="52" bestFit="1" customWidth="1"/>
    <col min="8" max="9" width="11.42578125" style="52" bestFit="1" customWidth="1"/>
    <col min="10" max="10" width="11.28515625" style="52" bestFit="1" customWidth="1"/>
    <col min="11" max="11" width="11.42578125" style="52" bestFit="1" customWidth="1"/>
    <col min="12" max="12" width="11.140625" style="52" bestFit="1" customWidth="1"/>
    <col min="13" max="15" width="11.42578125" style="52" bestFit="1" customWidth="1"/>
    <col min="16" max="16384" width="9.140625" style="52"/>
  </cols>
  <sheetData>
    <row r="1" spans="1:15" ht="15" customHeight="1" x14ac:dyDescent="0.3">
      <c r="A1" s="250" t="s">
        <v>0</v>
      </c>
      <c r="B1" s="250"/>
      <c r="C1" s="250"/>
      <c r="D1" s="250"/>
      <c r="E1" s="250"/>
      <c r="F1" s="250"/>
      <c r="G1" s="250"/>
      <c r="H1" s="250"/>
      <c r="I1" s="250"/>
      <c r="J1" s="250"/>
      <c r="K1" s="250"/>
      <c r="L1" s="250"/>
      <c r="M1" s="250"/>
      <c r="N1" s="250"/>
      <c r="O1" s="250"/>
    </row>
    <row r="2" spans="1:15" ht="18" customHeight="1" thickBot="1" x14ac:dyDescent="0.35">
      <c r="A2" s="250" t="s">
        <v>1</v>
      </c>
      <c r="B2" s="250"/>
      <c r="C2" s="250"/>
      <c r="D2" s="250"/>
      <c r="E2" s="250"/>
      <c r="F2" s="250"/>
      <c r="G2" s="250"/>
      <c r="H2" s="250"/>
      <c r="I2" s="250"/>
      <c r="J2" s="250"/>
      <c r="K2" s="250"/>
      <c r="L2" s="250"/>
      <c r="M2" s="250"/>
      <c r="N2" s="250"/>
      <c r="O2" s="250"/>
    </row>
    <row r="3" spans="1:15" ht="30" customHeight="1" x14ac:dyDescent="0.3">
      <c r="A3" s="243" t="s">
        <v>3</v>
      </c>
      <c r="B3" s="268" t="s">
        <v>25</v>
      </c>
      <c r="C3" s="245" t="s">
        <v>76</v>
      </c>
      <c r="D3" s="265" t="s">
        <v>77</v>
      </c>
      <c r="E3" s="247" t="s">
        <v>4</v>
      </c>
      <c r="F3" s="247"/>
      <c r="G3" s="248"/>
      <c r="H3" s="249" t="s">
        <v>5</v>
      </c>
      <c r="I3" s="247"/>
      <c r="J3" s="248"/>
      <c r="K3" s="249" t="s">
        <v>6</v>
      </c>
      <c r="L3" s="247"/>
      <c r="M3" s="248"/>
      <c r="N3" s="249" t="s">
        <v>7</v>
      </c>
      <c r="O3" s="251"/>
    </row>
    <row r="4" spans="1:15" ht="39" customHeight="1" thickBot="1" x14ac:dyDescent="0.35">
      <c r="A4" s="244"/>
      <c r="B4" s="269"/>
      <c r="C4" s="246"/>
      <c r="D4" s="266"/>
      <c r="E4" s="82" t="s">
        <v>53</v>
      </c>
      <c r="F4" s="83" t="s">
        <v>51</v>
      </c>
      <c r="G4" s="83" t="s">
        <v>52</v>
      </c>
      <c r="H4" s="83" t="s">
        <v>53</v>
      </c>
      <c r="I4" s="83" t="s">
        <v>51</v>
      </c>
      <c r="J4" s="83" t="s">
        <v>52</v>
      </c>
      <c r="K4" s="83" t="s">
        <v>53</v>
      </c>
      <c r="L4" s="83" t="s">
        <v>51</v>
      </c>
      <c r="M4" s="83" t="s">
        <v>52</v>
      </c>
      <c r="N4" s="83" t="s">
        <v>51</v>
      </c>
      <c r="O4" s="84" t="s">
        <v>52</v>
      </c>
    </row>
    <row r="5" spans="1:15" ht="16.5" customHeight="1" x14ac:dyDescent="0.3">
      <c r="A5" s="253" t="s">
        <v>9</v>
      </c>
      <c r="B5" s="259">
        <v>11</v>
      </c>
      <c r="C5" s="93" t="s">
        <v>80</v>
      </c>
      <c r="D5" s="94"/>
      <c r="E5" s="95">
        <f>գործակից!C7*83200</f>
        <v>139776</v>
      </c>
      <c r="F5" s="96">
        <f>գործակից!D7*83200</f>
        <v>162240</v>
      </c>
      <c r="G5" s="96">
        <f>գործակից!E7*83200</f>
        <v>189695.99999999997</v>
      </c>
      <c r="H5" s="96">
        <f>գործակից!F7*83200</f>
        <v>221312</v>
      </c>
      <c r="I5" s="96">
        <f>գործակից!G7*83200</f>
        <v>258752</v>
      </c>
      <c r="J5" s="96">
        <f>գործակից!H7*83200</f>
        <v>302848</v>
      </c>
      <c r="K5" s="96">
        <f>գործակից!I7*83200</f>
        <v>366080.00000000006</v>
      </c>
      <c r="L5" s="96">
        <f>գործակից!J7*83200</f>
        <v>444288</v>
      </c>
      <c r="M5" s="96">
        <f>գործակից!K7*83200</f>
        <v>539968</v>
      </c>
      <c r="N5" s="96">
        <f>գործակից!L7*83200</f>
        <v>658112</v>
      </c>
      <c r="O5" s="97">
        <f>գործակից!M7*83200</f>
        <v>802880</v>
      </c>
    </row>
    <row r="6" spans="1:15" ht="16.5" customHeight="1" x14ac:dyDescent="0.3">
      <c r="A6" s="254"/>
      <c r="B6" s="260"/>
      <c r="C6" s="263" t="s">
        <v>81</v>
      </c>
      <c r="D6" s="91" t="s">
        <v>78</v>
      </c>
      <c r="E6" s="89">
        <f>E5-E5*0.2-IF(E5&lt;=500000,E5*0.05,(E5*0.1-25000))-IF(E5&lt;100000, 1500,IF(AND(E5&gt;100000,E5&lt;=200000),3000,IF(AND(E5&gt;200000,E5&lt;=500000),5500,IF(AND(E5&gt;500000,E5&lt;=1000000),8500,15000))))</f>
        <v>101832</v>
      </c>
      <c r="F6" s="79">
        <f t="shared" ref="F6:O6" si="0">F5-F5*0.2-IF(F5&lt;=500000,F5*0.05,(F5*0.1-25000))-IF(F5&lt;100000, 1500,IF(AND(F5&gt;100000,F5&lt;=200000),3000,IF(AND(F5&gt;200000,F5&lt;=500000),5500,IF(AND(F5&gt;500000,F5&lt;=1000000),8500,15000))))</f>
        <v>118680</v>
      </c>
      <c r="G6" s="79">
        <f t="shared" si="0"/>
        <v>139272</v>
      </c>
      <c r="H6" s="79">
        <f t="shared" si="0"/>
        <v>160484</v>
      </c>
      <c r="I6" s="79">
        <f t="shared" si="0"/>
        <v>188564</v>
      </c>
      <c r="J6" s="79">
        <f t="shared" si="0"/>
        <v>221636</v>
      </c>
      <c r="K6" s="79">
        <f t="shared" si="0"/>
        <v>269060.00000000006</v>
      </c>
      <c r="L6" s="79">
        <f t="shared" si="0"/>
        <v>327716</v>
      </c>
      <c r="M6" s="79">
        <f t="shared" si="0"/>
        <v>394477.60000000003</v>
      </c>
      <c r="N6" s="79">
        <f t="shared" si="0"/>
        <v>477178.39999999997</v>
      </c>
      <c r="O6" s="85">
        <f t="shared" si="0"/>
        <v>578516</v>
      </c>
    </row>
    <row r="7" spans="1:15" ht="16.5" customHeight="1" thickBot="1" x14ac:dyDescent="0.35">
      <c r="A7" s="255"/>
      <c r="B7" s="261"/>
      <c r="C7" s="264"/>
      <c r="D7" s="92" t="s">
        <v>79</v>
      </c>
      <c r="E7" s="90">
        <f>E5-E5*0.2-IF(E5&lt;100000, 1500,IF(AND(E5&gt;100000,E5&lt;=200000),3000,IF(AND(E5&gt;200000,E5&lt;=500000),5500,IF(AND(E5&gt;500000,E5&lt;=1000000),8500,15000))))</f>
        <v>108820.8</v>
      </c>
      <c r="F7" s="87">
        <f t="shared" ref="F7:O7" si="1">F5-F5*0.2-IF(F5&lt;100000, 1500,IF(AND(F5&gt;100000,F5&lt;=200000),3000,IF(AND(F5&gt;200000,F5&lt;=500000),5500,IF(AND(F5&gt;500000,F5&lt;=1000000),8500,15000))))</f>
        <v>126792</v>
      </c>
      <c r="G7" s="87">
        <f t="shared" si="1"/>
        <v>148756.79999999999</v>
      </c>
      <c r="H7" s="87">
        <f t="shared" si="1"/>
        <v>171549.6</v>
      </c>
      <c r="I7" s="87">
        <f t="shared" si="1"/>
        <v>201501.6</v>
      </c>
      <c r="J7" s="87">
        <f t="shared" si="1"/>
        <v>236778.4</v>
      </c>
      <c r="K7" s="87">
        <f t="shared" si="1"/>
        <v>287364.00000000006</v>
      </c>
      <c r="L7" s="87">
        <f t="shared" si="1"/>
        <v>349930.4</v>
      </c>
      <c r="M7" s="87">
        <f t="shared" si="1"/>
        <v>423474.4</v>
      </c>
      <c r="N7" s="87">
        <f t="shared" si="1"/>
        <v>517989.6</v>
      </c>
      <c r="O7" s="88">
        <f t="shared" si="1"/>
        <v>633804</v>
      </c>
    </row>
    <row r="8" spans="1:15" ht="16.5" customHeight="1" x14ac:dyDescent="0.3">
      <c r="A8" s="243" t="s">
        <v>10</v>
      </c>
      <c r="B8" s="259">
        <v>10</v>
      </c>
      <c r="C8" s="93" t="s">
        <v>80</v>
      </c>
      <c r="D8" s="94"/>
      <c r="E8" s="95">
        <f>գործակից!C8*83200</f>
        <v>135616</v>
      </c>
      <c r="F8" s="96">
        <f>գործակից!D8*83200</f>
        <v>158080</v>
      </c>
      <c r="G8" s="96">
        <f>գործակից!E8*83200</f>
        <v>183872</v>
      </c>
      <c r="H8" s="96">
        <f>գործակից!F8*83200</f>
        <v>214656</v>
      </c>
      <c r="I8" s="96">
        <f>գործակից!G8*83200</f>
        <v>250431.99999999997</v>
      </c>
      <c r="J8" s="96">
        <f>գործակից!H8*83200</f>
        <v>293696</v>
      </c>
      <c r="K8" s="96">
        <f>գործակից!I8*83200</f>
        <v>355263.99999999994</v>
      </c>
      <c r="L8" s="96">
        <f>գործակից!J8*83200</f>
        <v>430144</v>
      </c>
      <c r="M8" s="96">
        <f>գործակից!K8*83200</f>
        <v>523328</v>
      </c>
      <c r="N8" s="96">
        <f>գործակից!L8*83200</f>
        <v>636480</v>
      </c>
      <c r="O8" s="97">
        <f>գործակից!M8*83200</f>
        <v>776256</v>
      </c>
    </row>
    <row r="9" spans="1:15" ht="16.5" customHeight="1" x14ac:dyDescent="0.3">
      <c r="A9" s="254"/>
      <c r="B9" s="260"/>
      <c r="C9" s="263" t="s">
        <v>81</v>
      </c>
      <c r="D9" s="91" t="s">
        <v>78</v>
      </c>
      <c r="E9" s="89">
        <f>E8-E8*0.2-IF(E8&lt;=500000,E8*0.05,(E8*0.1-25000))-IF(E8&lt;100000, 1500,IF(AND(E8&gt;100000,E8&lt;=200000),3000,IF(AND(E8&gt;200000,E8&lt;=500000),5500,IF(AND(E8&gt;500000,E8&lt;=1000000),8500,15000))))</f>
        <v>98712</v>
      </c>
      <c r="F9" s="79">
        <f t="shared" ref="F9:O9" si="2">F8-F8*0.2-IF(F8&lt;=500000,F8*0.05,(F8*0.1-25000))-IF(F8&lt;100000, 1500,IF(AND(F8&gt;100000,F8&lt;=200000),3000,IF(AND(F8&gt;200000,F8&lt;=500000),5500,IF(AND(F8&gt;500000,F8&lt;=1000000),8500,15000))))</f>
        <v>115560</v>
      </c>
      <c r="G9" s="79">
        <f t="shared" si="2"/>
        <v>134904</v>
      </c>
      <c r="H9" s="79">
        <f t="shared" si="2"/>
        <v>155492</v>
      </c>
      <c r="I9" s="79">
        <f t="shared" si="2"/>
        <v>182323.99999999997</v>
      </c>
      <c r="J9" s="79">
        <f t="shared" si="2"/>
        <v>214772</v>
      </c>
      <c r="K9" s="79">
        <f t="shared" si="2"/>
        <v>260947.99999999994</v>
      </c>
      <c r="L9" s="79">
        <f t="shared" si="2"/>
        <v>317108</v>
      </c>
      <c r="M9" s="79">
        <f t="shared" si="2"/>
        <v>382829.60000000003</v>
      </c>
      <c r="N9" s="79">
        <f t="shared" si="2"/>
        <v>462036</v>
      </c>
      <c r="O9" s="85">
        <f t="shared" si="2"/>
        <v>559879.20000000007</v>
      </c>
    </row>
    <row r="10" spans="1:15" ht="16.5" customHeight="1" thickBot="1" x14ac:dyDescent="0.35">
      <c r="A10" s="254"/>
      <c r="B10" s="260"/>
      <c r="C10" s="267"/>
      <c r="D10" s="91" t="s">
        <v>79</v>
      </c>
      <c r="E10" s="89">
        <f>E8-E8*0.2-IF(E8&lt;100000, 1500,IF(AND(E8&gt;100000,E8&lt;=200000),3000,IF(AND(E8&gt;200000,E8&lt;=500000),5500,IF(AND(E8&gt;500000,E8&lt;=1000000),8500,15000))))</f>
        <v>105492.8</v>
      </c>
      <c r="F10" s="79">
        <f t="shared" ref="F10:O10" si="3">F8-F8*0.2-IF(F8&lt;100000, 1500,IF(AND(F8&gt;100000,F8&lt;=200000),3000,IF(AND(F8&gt;200000,F8&lt;=500000),5500,IF(AND(F8&gt;500000,F8&lt;=1000000),8500,15000))))</f>
        <v>123464</v>
      </c>
      <c r="G10" s="79">
        <f t="shared" si="3"/>
        <v>144097.60000000001</v>
      </c>
      <c r="H10" s="79">
        <f t="shared" si="3"/>
        <v>166224.79999999999</v>
      </c>
      <c r="I10" s="79">
        <f t="shared" si="3"/>
        <v>194845.59999999998</v>
      </c>
      <c r="J10" s="79">
        <f t="shared" si="3"/>
        <v>229456.8</v>
      </c>
      <c r="K10" s="79">
        <f t="shared" si="3"/>
        <v>278711.19999999995</v>
      </c>
      <c r="L10" s="79">
        <f t="shared" si="3"/>
        <v>338615.2</v>
      </c>
      <c r="M10" s="79">
        <f t="shared" si="3"/>
        <v>410162.4</v>
      </c>
      <c r="N10" s="79">
        <f t="shared" si="3"/>
        <v>500684</v>
      </c>
      <c r="O10" s="85">
        <f t="shared" si="3"/>
        <v>612504.80000000005</v>
      </c>
    </row>
    <row r="11" spans="1:15" ht="16.5" customHeight="1" x14ac:dyDescent="0.3">
      <c r="A11" s="254"/>
      <c r="B11" s="262">
        <v>9</v>
      </c>
      <c r="C11" s="93" t="s">
        <v>80</v>
      </c>
      <c r="D11" s="94"/>
      <c r="E11" s="95">
        <f>գործակից!C9*83200</f>
        <v>131456</v>
      </c>
      <c r="F11" s="96">
        <f>գործակից!D9*83200</f>
        <v>153088</v>
      </c>
      <c r="G11" s="96">
        <f>գործակից!E9*83200</f>
        <v>178048</v>
      </c>
      <c r="H11" s="96">
        <f>գործակից!F9*83200</f>
        <v>208000</v>
      </c>
      <c r="I11" s="96">
        <f>գործակից!G9*83200</f>
        <v>242944</v>
      </c>
      <c r="J11" s="96">
        <f>գործակից!H9*83200</f>
        <v>284544</v>
      </c>
      <c r="K11" s="96">
        <f>գործակից!I9*83200</f>
        <v>343616</v>
      </c>
      <c r="L11" s="96">
        <f>գործակից!J9*83200</f>
        <v>416832</v>
      </c>
      <c r="M11" s="96">
        <f>գործակից!K9*83200</f>
        <v>506688</v>
      </c>
      <c r="N11" s="96">
        <f>գործակից!L9*83200</f>
        <v>616512</v>
      </c>
      <c r="O11" s="97">
        <f>գործակից!M9*83200</f>
        <v>751296</v>
      </c>
    </row>
    <row r="12" spans="1:15" ht="16.5" customHeight="1" x14ac:dyDescent="0.3">
      <c r="A12" s="254"/>
      <c r="B12" s="260"/>
      <c r="C12" s="263" t="s">
        <v>81</v>
      </c>
      <c r="D12" s="91" t="s">
        <v>78</v>
      </c>
      <c r="E12" s="89">
        <f>E11-E11*0.2-IF(E11&lt;=500000,E11*0.05,(E11*0.1-25000))-IF(E11&lt;100000, 1500,IF(AND(E11&gt;100000,E11&lt;=200000),3000,IF(AND(E11&gt;200000,E11&lt;=500000),5500,IF(AND(E11&gt;500000,E11&lt;=1000000),8500,15000))))</f>
        <v>95592</v>
      </c>
      <c r="F12" s="79">
        <f t="shared" ref="F12:O12" si="4">F11-F11*0.2-IF(F11&lt;=500000,F11*0.05,(F11*0.1-25000))-IF(F11&lt;100000, 1500,IF(AND(F11&gt;100000,F11&lt;=200000),3000,IF(AND(F11&gt;200000,F11&lt;=500000),5500,IF(AND(F11&gt;500000,F11&lt;=1000000),8500,15000))))</f>
        <v>111816</v>
      </c>
      <c r="G12" s="79">
        <f t="shared" si="4"/>
        <v>130536</v>
      </c>
      <c r="H12" s="79">
        <f t="shared" si="4"/>
        <v>150500</v>
      </c>
      <c r="I12" s="79">
        <f t="shared" si="4"/>
        <v>176708</v>
      </c>
      <c r="J12" s="79">
        <f t="shared" si="4"/>
        <v>207908</v>
      </c>
      <c r="K12" s="79">
        <f t="shared" si="4"/>
        <v>252212</v>
      </c>
      <c r="L12" s="79">
        <f t="shared" si="4"/>
        <v>307124</v>
      </c>
      <c r="M12" s="79">
        <f t="shared" si="4"/>
        <v>371181.60000000003</v>
      </c>
      <c r="N12" s="79">
        <f t="shared" si="4"/>
        <v>448058.39999999997</v>
      </c>
      <c r="O12" s="85">
        <f t="shared" si="4"/>
        <v>542407.20000000007</v>
      </c>
    </row>
    <row r="13" spans="1:15" ht="16.5" customHeight="1" thickBot="1" x14ac:dyDescent="0.35">
      <c r="A13" s="254"/>
      <c r="B13" s="260"/>
      <c r="C13" s="267"/>
      <c r="D13" s="91" t="s">
        <v>79</v>
      </c>
      <c r="E13" s="89">
        <f>E11-E11*0.2-IF(E11&lt;100000, 1500,IF(AND(E11&gt;100000,E11&lt;=200000),3000,IF(AND(E11&gt;200000,E11&lt;=500000),5500,IF(AND(E11&gt;500000,E11&lt;=1000000),8500,15000))))</f>
        <v>102164.8</v>
      </c>
      <c r="F13" s="79">
        <f t="shared" ref="F13:O13" si="5">F11-F11*0.2-IF(F11&lt;100000, 1500,IF(AND(F11&gt;100000,F11&lt;=200000),3000,IF(AND(F11&gt;200000,F11&lt;=500000),5500,IF(AND(F11&gt;500000,F11&lt;=1000000),8500,15000))))</f>
        <v>119470.39999999999</v>
      </c>
      <c r="G13" s="79">
        <f t="shared" si="5"/>
        <v>139438.39999999999</v>
      </c>
      <c r="H13" s="79">
        <f t="shared" si="5"/>
        <v>160900</v>
      </c>
      <c r="I13" s="79">
        <f t="shared" si="5"/>
        <v>188855.2</v>
      </c>
      <c r="J13" s="79">
        <f t="shared" si="5"/>
        <v>222135.2</v>
      </c>
      <c r="K13" s="79">
        <f t="shared" si="5"/>
        <v>269392.8</v>
      </c>
      <c r="L13" s="79">
        <f t="shared" si="5"/>
        <v>327965.59999999998</v>
      </c>
      <c r="M13" s="79">
        <f t="shared" si="5"/>
        <v>396850.4</v>
      </c>
      <c r="N13" s="79">
        <f t="shared" si="5"/>
        <v>484709.6</v>
      </c>
      <c r="O13" s="85">
        <f t="shared" si="5"/>
        <v>592536.80000000005</v>
      </c>
    </row>
    <row r="14" spans="1:15" ht="16.5" customHeight="1" x14ac:dyDescent="0.3">
      <c r="A14" s="254"/>
      <c r="B14" s="262">
        <v>8</v>
      </c>
      <c r="C14" s="93" t="s">
        <v>80</v>
      </c>
      <c r="D14" s="94"/>
      <c r="E14" s="95">
        <f>գործակից!C10*83200</f>
        <v>128128</v>
      </c>
      <c r="F14" s="96">
        <f>գործակից!D10*83200</f>
        <v>148928</v>
      </c>
      <c r="G14" s="96">
        <f>գործակից!E10*83200</f>
        <v>173056</v>
      </c>
      <c r="H14" s="96">
        <f>գործակից!F10*83200</f>
        <v>201344</v>
      </c>
      <c r="I14" s="96">
        <f>գործակից!G10*83200</f>
        <v>235456</v>
      </c>
      <c r="J14" s="96">
        <f>գործակից!H10*83200</f>
        <v>275392</v>
      </c>
      <c r="K14" s="96">
        <f>գործակից!I10*83200</f>
        <v>333632</v>
      </c>
      <c r="L14" s="96">
        <f>գործակից!J10*83200</f>
        <v>403519.99999999994</v>
      </c>
      <c r="M14" s="96">
        <f>գործակից!K10*83200</f>
        <v>490048</v>
      </c>
      <c r="N14" s="96">
        <f>գործակից!L10*83200</f>
        <v>596544</v>
      </c>
      <c r="O14" s="97">
        <f>գործակից!M10*83200</f>
        <v>727168</v>
      </c>
    </row>
    <row r="15" spans="1:15" ht="16.5" customHeight="1" x14ac:dyDescent="0.3">
      <c r="A15" s="254"/>
      <c r="B15" s="260"/>
      <c r="C15" s="263" t="s">
        <v>81</v>
      </c>
      <c r="D15" s="91" t="s">
        <v>78</v>
      </c>
      <c r="E15" s="89">
        <f>E14-E14*0.2-IF(E14&lt;=500000,E14*0.05,(E14*0.1-25000))-IF(E14&lt;100000, 1500,IF(AND(E14&gt;100000,E14&lt;=200000),3000,IF(AND(E14&gt;200000,E14&lt;=500000),5500,IF(AND(E14&gt;500000,E14&lt;=1000000),8500,15000))))</f>
        <v>93096</v>
      </c>
      <c r="F15" s="79">
        <f t="shared" ref="F15:O15" si="6">F14-F14*0.2-IF(F14&lt;=500000,F14*0.05,(F14*0.1-25000))-IF(F14&lt;100000, 1500,IF(AND(F14&gt;100000,F14&lt;=200000),3000,IF(AND(F14&gt;200000,F14&lt;=500000),5500,IF(AND(F14&gt;500000,F14&lt;=1000000),8500,15000))))</f>
        <v>108696</v>
      </c>
      <c r="G15" s="79">
        <f t="shared" si="6"/>
        <v>126791.99999999999</v>
      </c>
      <c r="H15" s="79">
        <f t="shared" si="6"/>
        <v>145508</v>
      </c>
      <c r="I15" s="79">
        <f t="shared" si="6"/>
        <v>171092</v>
      </c>
      <c r="J15" s="79">
        <f t="shared" si="6"/>
        <v>201044</v>
      </c>
      <c r="K15" s="79">
        <f t="shared" si="6"/>
        <v>244723.99999999997</v>
      </c>
      <c r="L15" s="79">
        <f t="shared" si="6"/>
        <v>297139.99999999994</v>
      </c>
      <c r="M15" s="79">
        <f t="shared" si="6"/>
        <v>362036</v>
      </c>
      <c r="N15" s="79">
        <f t="shared" si="6"/>
        <v>434080.8</v>
      </c>
      <c r="O15" s="85">
        <f t="shared" si="6"/>
        <v>525517.6</v>
      </c>
    </row>
    <row r="16" spans="1:15" ht="16.5" customHeight="1" thickBot="1" x14ac:dyDescent="0.35">
      <c r="A16" s="255"/>
      <c r="B16" s="261"/>
      <c r="C16" s="264"/>
      <c r="D16" s="92" t="s">
        <v>79</v>
      </c>
      <c r="E16" s="90">
        <f>E14-E14*0.2-IF(E14&lt;100000, 1500,IF(AND(E14&gt;100000,E14&lt;=200000),3000,IF(AND(E14&gt;200000,E14&lt;=500000),5500,IF(AND(E14&gt;500000,E14&lt;=1000000),8500,15000))))</f>
        <v>99502.399999999994</v>
      </c>
      <c r="F16" s="87">
        <f t="shared" ref="F16:O16" si="7">F14-F14*0.2-IF(F14&lt;100000, 1500,IF(AND(F14&gt;100000,F14&lt;=200000),3000,IF(AND(F14&gt;200000,F14&lt;=500000),5500,IF(AND(F14&gt;500000,F14&lt;=1000000),8500,15000))))</f>
        <v>116142.39999999999</v>
      </c>
      <c r="G16" s="87">
        <f t="shared" si="7"/>
        <v>135444.79999999999</v>
      </c>
      <c r="H16" s="87">
        <f t="shared" si="7"/>
        <v>155575.20000000001</v>
      </c>
      <c r="I16" s="87">
        <f t="shared" si="7"/>
        <v>182864.8</v>
      </c>
      <c r="J16" s="87">
        <f t="shared" si="7"/>
        <v>214813.6</v>
      </c>
      <c r="K16" s="87">
        <f t="shared" si="7"/>
        <v>261405.59999999998</v>
      </c>
      <c r="L16" s="87">
        <f t="shared" si="7"/>
        <v>317315.99999999994</v>
      </c>
      <c r="M16" s="87">
        <f t="shared" si="7"/>
        <v>386538.4</v>
      </c>
      <c r="N16" s="87">
        <f t="shared" si="7"/>
        <v>468735.2</v>
      </c>
      <c r="O16" s="88">
        <f t="shared" si="7"/>
        <v>573234.4</v>
      </c>
    </row>
    <row r="17" spans="1:15" ht="16.5" customHeight="1" x14ac:dyDescent="0.3">
      <c r="A17" s="243" t="s">
        <v>11</v>
      </c>
      <c r="B17" s="259">
        <v>7</v>
      </c>
      <c r="C17" s="93" t="s">
        <v>80</v>
      </c>
      <c r="D17" s="94"/>
      <c r="E17" s="95">
        <f>գործակից!C11*83200</f>
        <v>123968</v>
      </c>
      <c r="F17" s="96">
        <f>գործակից!D11*83200</f>
        <v>143936</v>
      </c>
      <c r="G17" s="96">
        <f>գործակից!E11*83200</f>
        <v>168064</v>
      </c>
      <c r="H17" s="96">
        <f>գործակից!F11*83200</f>
        <v>195520</v>
      </c>
      <c r="I17" s="96">
        <f>գործակից!G11*83200</f>
        <v>228800</v>
      </c>
      <c r="J17" s="96">
        <f>գործակից!H11*83200</f>
        <v>267072</v>
      </c>
      <c r="K17" s="96">
        <f>գործակից!I11*83200</f>
        <v>322816</v>
      </c>
      <c r="L17" s="96">
        <f>գործակից!J11*83200</f>
        <v>391040</v>
      </c>
      <c r="M17" s="96">
        <f>գործակից!K11*83200</f>
        <v>475072</v>
      </c>
      <c r="N17" s="96">
        <f>գործակից!L11*83200</f>
        <v>577408</v>
      </c>
      <c r="O17" s="97">
        <f>գործակից!M11*83200</f>
        <v>703872.00000000012</v>
      </c>
    </row>
    <row r="18" spans="1:15" ht="16.5" customHeight="1" x14ac:dyDescent="0.3">
      <c r="A18" s="254"/>
      <c r="B18" s="260"/>
      <c r="C18" s="263" t="s">
        <v>81</v>
      </c>
      <c r="D18" s="91" t="s">
        <v>78</v>
      </c>
      <c r="E18" s="89">
        <f>E17-E17*0.2-IF(E17&lt;=500000,E17*0.05,(E17*0.1-25000))-IF(E17&lt;100000, 1500,IF(AND(E17&gt;100000,E17&lt;=200000),3000,IF(AND(E17&gt;200000,E17&lt;=500000),5500,IF(AND(E17&gt;500000,E17&lt;=1000000),8500,15000))))</f>
        <v>89976</v>
      </c>
      <c r="F18" s="79">
        <f t="shared" ref="F18:O18" si="8">F17-F17*0.2-IF(F17&lt;=500000,F17*0.05,(F17*0.1-25000))-IF(F17&lt;100000, 1500,IF(AND(F17&gt;100000,F17&lt;=200000),3000,IF(AND(F17&gt;200000,F17&lt;=500000),5500,IF(AND(F17&gt;500000,F17&lt;=1000000),8500,15000))))</f>
        <v>104952</v>
      </c>
      <c r="G18" s="79">
        <f t="shared" si="8"/>
        <v>123048.00000000001</v>
      </c>
      <c r="H18" s="79">
        <f t="shared" si="8"/>
        <v>143640</v>
      </c>
      <c r="I18" s="79">
        <f t="shared" si="8"/>
        <v>166100</v>
      </c>
      <c r="J18" s="79">
        <f t="shared" si="8"/>
        <v>194804</v>
      </c>
      <c r="K18" s="79">
        <f t="shared" si="8"/>
        <v>236612</v>
      </c>
      <c r="L18" s="79">
        <f t="shared" si="8"/>
        <v>287780</v>
      </c>
      <c r="M18" s="79">
        <f t="shared" si="8"/>
        <v>350804</v>
      </c>
      <c r="N18" s="79">
        <f t="shared" si="8"/>
        <v>420685.60000000003</v>
      </c>
      <c r="O18" s="85">
        <f t="shared" si="8"/>
        <v>509210.40000000008</v>
      </c>
    </row>
    <row r="19" spans="1:15" ht="16.5" customHeight="1" thickBot="1" x14ac:dyDescent="0.35">
      <c r="A19" s="254"/>
      <c r="B19" s="260"/>
      <c r="C19" s="267"/>
      <c r="D19" s="91" t="s">
        <v>79</v>
      </c>
      <c r="E19" s="89">
        <f>E17-E17*0.2-IF(E17&lt;100000, 1500,IF(AND(E17&gt;100000,E17&lt;=200000),3000,IF(AND(E17&gt;200000,E17&lt;=500000),5500,IF(AND(E17&gt;500000,E17&lt;=1000000),8500,15000))))</f>
        <v>96174.399999999994</v>
      </c>
      <c r="F19" s="79">
        <f t="shared" ref="F19:O19" si="9">F17-F17*0.2-IF(F17&lt;100000, 1500,IF(AND(F17&gt;100000,F17&lt;=200000),3000,IF(AND(F17&gt;200000,F17&lt;=500000),5500,IF(AND(F17&gt;500000,F17&lt;=1000000),8500,15000))))</f>
        <v>112148.8</v>
      </c>
      <c r="G19" s="79">
        <f t="shared" si="9"/>
        <v>131451.20000000001</v>
      </c>
      <c r="H19" s="79">
        <f t="shared" si="9"/>
        <v>153416</v>
      </c>
      <c r="I19" s="79">
        <f t="shared" si="9"/>
        <v>177540</v>
      </c>
      <c r="J19" s="79">
        <f t="shared" si="9"/>
        <v>208157.6</v>
      </c>
      <c r="K19" s="79">
        <f t="shared" si="9"/>
        <v>252752.8</v>
      </c>
      <c r="L19" s="79">
        <f t="shared" si="9"/>
        <v>307332</v>
      </c>
      <c r="M19" s="79">
        <f t="shared" si="9"/>
        <v>374557.6</v>
      </c>
      <c r="N19" s="79">
        <f t="shared" si="9"/>
        <v>453426.4</v>
      </c>
      <c r="O19" s="85">
        <f t="shared" si="9"/>
        <v>554597.60000000009</v>
      </c>
    </row>
    <row r="20" spans="1:15" ht="16.5" customHeight="1" x14ac:dyDescent="0.3">
      <c r="A20" s="254"/>
      <c r="B20" s="262">
        <v>6</v>
      </c>
      <c r="C20" s="93" t="s">
        <v>80</v>
      </c>
      <c r="D20" s="94"/>
      <c r="E20" s="95">
        <f>գործակից!C12*83200</f>
        <v>120640</v>
      </c>
      <c r="F20" s="96">
        <f>գործակից!D12*83200</f>
        <v>139776</v>
      </c>
      <c r="G20" s="96">
        <f>գործակից!E12*83200</f>
        <v>163072</v>
      </c>
      <c r="H20" s="96">
        <f>գործակից!F12*83200</f>
        <v>189695.99999999997</v>
      </c>
      <c r="I20" s="96">
        <f>գործակից!G12*83200</f>
        <v>221312</v>
      </c>
      <c r="J20" s="96">
        <f>գործակից!H12*83200</f>
        <v>258752</v>
      </c>
      <c r="K20" s="96">
        <f>գործակից!I12*83200</f>
        <v>312832</v>
      </c>
      <c r="L20" s="96">
        <f>գործակից!J12*83200</f>
        <v>378560</v>
      </c>
      <c r="M20" s="96">
        <f>գործակից!K12*83200</f>
        <v>459263.99999999994</v>
      </c>
      <c r="N20" s="96">
        <f>գործակից!L12*83200</f>
        <v>559104</v>
      </c>
      <c r="O20" s="97">
        <f>գործակից!M12*83200</f>
        <v>680576</v>
      </c>
    </row>
    <row r="21" spans="1:15" ht="16.5" customHeight="1" x14ac:dyDescent="0.3">
      <c r="A21" s="254"/>
      <c r="B21" s="260"/>
      <c r="C21" s="263" t="s">
        <v>81</v>
      </c>
      <c r="D21" s="91" t="s">
        <v>78</v>
      </c>
      <c r="E21" s="89">
        <f>E20-E20*0.2-IF(E20&lt;=500000,E20*0.05,(E20*0.1-25000))-IF(E20&lt;100000, 1500,IF(AND(E20&gt;100000,E20&lt;=200000),3000,IF(AND(E20&gt;200000,E20&lt;=500000),5500,IF(AND(E20&gt;500000,E20&lt;=1000000),8500,15000))))</f>
        <v>87480</v>
      </c>
      <c r="F21" s="79">
        <f t="shared" ref="F21:O21" si="10">F20-F20*0.2-IF(F20&lt;=500000,F20*0.05,(F20*0.1-25000))-IF(F20&lt;100000, 1500,IF(AND(F20&gt;100000,F20&lt;=200000),3000,IF(AND(F20&gt;200000,F20&lt;=500000),5500,IF(AND(F20&gt;500000,F20&lt;=1000000),8500,15000))))</f>
        <v>101832</v>
      </c>
      <c r="G21" s="79">
        <f t="shared" si="10"/>
        <v>119304</v>
      </c>
      <c r="H21" s="79">
        <f t="shared" si="10"/>
        <v>139272</v>
      </c>
      <c r="I21" s="79">
        <f t="shared" si="10"/>
        <v>160484</v>
      </c>
      <c r="J21" s="79">
        <f t="shared" si="10"/>
        <v>188564</v>
      </c>
      <c r="K21" s="79">
        <f t="shared" si="10"/>
        <v>229124</v>
      </c>
      <c r="L21" s="79">
        <f t="shared" si="10"/>
        <v>278420</v>
      </c>
      <c r="M21" s="79">
        <f t="shared" si="10"/>
        <v>338947.99999999994</v>
      </c>
      <c r="N21" s="79">
        <f t="shared" si="10"/>
        <v>407872.8</v>
      </c>
      <c r="O21" s="85">
        <f t="shared" si="10"/>
        <v>492903.20000000007</v>
      </c>
    </row>
    <row r="22" spans="1:15" ht="16.5" customHeight="1" thickBot="1" x14ac:dyDescent="0.35">
      <c r="A22" s="254"/>
      <c r="B22" s="260"/>
      <c r="C22" s="267"/>
      <c r="D22" s="91" t="s">
        <v>79</v>
      </c>
      <c r="E22" s="89">
        <f>E20-E20*0.2-IF(E20&lt;100000, 1500,IF(AND(E20&gt;100000,E20&lt;=200000),3000,IF(AND(E20&gt;200000,E20&lt;=500000),5500,IF(AND(E20&gt;500000,E20&lt;=1000000),8500,15000))))</f>
        <v>93512</v>
      </c>
      <c r="F22" s="79">
        <f t="shared" ref="F22:O22" si="11">F20-F20*0.2-IF(F20&lt;100000, 1500,IF(AND(F20&gt;100000,F20&lt;=200000),3000,IF(AND(F20&gt;200000,F20&lt;=500000),5500,IF(AND(F20&gt;500000,F20&lt;=1000000),8500,15000))))</f>
        <v>108820.8</v>
      </c>
      <c r="G22" s="79">
        <f t="shared" si="11"/>
        <v>127457.60000000001</v>
      </c>
      <c r="H22" s="79">
        <f t="shared" si="11"/>
        <v>148756.79999999999</v>
      </c>
      <c r="I22" s="79">
        <f t="shared" si="11"/>
        <v>171549.6</v>
      </c>
      <c r="J22" s="79">
        <f t="shared" si="11"/>
        <v>201501.6</v>
      </c>
      <c r="K22" s="79">
        <f t="shared" si="11"/>
        <v>244765.6</v>
      </c>
      <c r="L22" s="79">
        <f t="shared" si="11"/>
        <v>297348</v>
      </c>
      <c r="M22" s="79">
        <f t="shared" si="11"/>
        <v>361911.19999999995</v>
      </c>
      <c r="N22" s="79">
        <f t="shared" si="11"/>
        <v>438783.2</v>
      </c>
      <c r="O22" s="85">
        <f t="shared" si="11"/>
        <v>535960.80000000005</v>
      </c>
    </row>
    <row r="23" spans="1:15" ht="16.5" customHeight="1" x14ac:dyDescent="0.3">
      <c r="A23" s="254"/>
      <c r="B23" s="262">
        <v>5</v>
      </c>
      <c r="C23" s="93" t="s">
        <v>80</v>
      </c>
      <c r="D23" s="94"/>
      <c r="E23" s="95">
        <f>գործակից!C13*83200</f>
        <v>117312</v>
      </c>
      <c r="F23" s="96">
        <f>գործակից!D13*83200</f>
        <v>135616</v>
      </c>
      <c r="G23" s="96">
        <f>գործակից!E13*83200</f>
        <v>158080</v>
      </c>
      <c r="H23" s="96">
        <f>գործակից!F13*83200</f>
        <v>183872</v>
      </c>
      <c r="I23" s="96">
        <f>գործակից!G13*83200</f>
        <v>214656</v>
      </c>
      <c r="J23" s="96">
        <f>գործակից!H13*83200</f>
        <v>251264</v>
      </c>
      <c r="K23" s="96">
        <f>գործակից!I13*83200</f>
        <v>302848</v>
      </c>
      <c r="L23" s="96">
        <f>գործակից!J13*83200</f>
        <v>366912</v>
      </c>
      <c r="M23" s="96">
        <f>գործակից!K13*83200</f>
        <v>445119.99999999994</v>
      </c>
      <c r="N23" s="96">
        <f>գործակից!L13*83200</f>
        <v>540800</v>
      </c>
      <c r="O23" s="97">
        <f>գործակից!M13*83200</f>
        <v>658944</v>
      </c>
    </row>
    <row r="24" spans="1:15" ht="16.5" customHeight="1" x14ac:dyDescent="0.3">
      <c r="A24" s="254"/>
      <c r="B24" s="260"/>
      <c r="C24" s="263" t="s">
        <v>81</v>
      </c>
      <c r="D24" s="91" t="s">
        <v>78</v>
      </c>
      <c r="E24" s="89">
        <f>E23-E23*0.2-IF(E23&lt;=500000,E23*0.05,(E23*0.1-25000))-IF(E23&lt;100000, 1500,IF(AND(E23&gt;100000,E23&lt;=200000),3000,IF(AND(E23&gt;200000,E23&lt;=500000),5500,IF(AND(E23&gt;500000,E23&lt;=1000000),8500,15000))))</f>
        <v>84984</v>
      </c>
      <c r="F24" s="79">
        <f t="shared" ref="F24:O24" si="12">F23-F23*0.2-IF(F23&lt;=500000,F23*0.05,(F23*0.1-25000))-IF(F23&lt;100000, 1500,IF(AND(F23&gt;100000,F23&lt;=200000),3000,IF(AND(F23&gt;200000,F23&lt;=500000),5500,IF(AND(F23&gt;500000,F23&lt;=1000000),8500,15000))))</f>
        <v>98712</v>
      </c>
      <c r="G24" s="79">
        <f t="shared" si="12"/>
        <v>115560</v>
      </c>
      <c r="H24" s="79">
        <f t="shared" si="12"/>
        <v>134904</v>
      </c>
      <c r="I24" s="79">
        <f t="shared" si="12"/>
        <v>155492</v>
      </c>
      <c r="J24" s="79">
        <f t="shared" si="12"/>
        <v>182948</v>
      </c>
      <c r="K24" s="79">
        <f t="shared" si="12"/>
        <v>221636</v>
      </c>
      <c r="L24" s="79">
        <f t="shared" si="12"/>
        <v>269684</v>
      </c>
      <c r="M24" s="79">
        <f t="shared" si="12"/>
        <v>328339.99999999994</v>
      </c>
      <c r="N24" s="79">
        <f t="shared" si="12"/>
        <v>395060</v>
      </c>
      <c r="O24" s="85">
        <f t="shared" si="12"/>
        <v>477760.79999999993</v>
      </c>
    </row>
    <row r="25" spans="1:15" ht="16.5" customHeight="1" thickBot="1" x14ac:dyDescent="0.35">
      <c r="A25" s="255"/>
      <c r="B25" s="261"/>
      <c r="C25" s="264"/>
      <c r="D25" s="92" t="s">
        <v>79</v>
      </c>
      <c r="E25" s="90">
        <f>E23-E23*0.2-IF(E23&lt;100000, 1500,IF(AND(E23&gt;100000,E23&lt;=200000),3000,IF(AND(E23&gt;200000,E23&lt;=500000),5500,IF(AND(E23&gt;500000,E23&lt;=1000000),8500,15000))))</f>
        <v>90849.600000000006</v>
      </c>
      <c r="F25" s="87">
        <f t="shared" ref="F25:O25" si="13">F23-F23*0.2-IF(F23&lt;100000, 1500,IF(AND(F23&gt;100000,F23&lt;=200000),3000,IF(AND(F23&gt;200000,F23&lt;=500000),5500,IF(AND(F23&gt;500000,F23&lt;=1000000),8500,15000))))</f>
        <v>105492.8</v>
      </c>
      <c r="G25" s="87">
        <f t="shared" si="13"/>
        <v>123464</v>
      </c>
      <c r="H25" s="87">
        <f t="shared" si="13"/>
        <v>144097.60000000001</v>
      </c>
      <c r="I25" s="87">
        <f t="shared" si="13"/>
        <v>166224.79999999999</v>
      </c>
      <c r="J25" s="87">
        <f t="shared" si="13"/>
        <v>195511.2</v>
      </c>
      <c r="K25" s="87">
        <f t="shared" si="13"/>
        <v>236778.4</v>
      </c>
      <c r="L25" s="87">
        <f t="shared" si="13"/>
        <v>288029.59999999998</v>
      </c>
      <c r="M25" s="87">
        <f t="shared" si="13"/>
        <v>350595.99999999994</v>
      </c>
      <c r="N25" s="87">
        <f t="shared" si="13"/>
        <v>424140</v>
      </c>
      <c r="O25" s="88">
        <f t="shared" si="13"/>
        <v>518655.19999999995</v>
      </c>
    </row>
    <row r="26" spans="1:15" ht="16.5" customHeight="1" x14ac:dyDescent="0.3">
      <c r="A26" s="256" t="s">
        <v>12</v>
      </c>
      <c r="B26" s="245">
        <v>4</v>
      </c>
      <c r="C26" s="93" t="s">
        <v>80</v>
      </c>
      <c r="D26" s="94"/>
      <c r="E26" s="95">
        <f>գործակից!C14*83200</f>
        <v>113984.00000000001</v>
      </c>
      <c r="F26" s="96">
        <f>գործակից!D14*83200</f>
        <v>132288</v>
      </c>
      <c r="G26" s="96">
        <f>գործակից!E14*83200</f>
        <v>153088</v>
      </c>
      <c r="H26" s="96">
        <f>գործակից!F14*83200</f>
        <v>178880</v>
      </c>
      <c r="I26" s="96">
        <f>գործակից!G14*83200</f>
        <v>208000</v>
      </c>
      <c r="J26" s="96">
        <f>գործակից!H14*83200</f>
        <v>242944</v>
      </c>
      <c r="K26" s="96">
        <f>գործակից!I14*83200</f>
        <v>293696</v>
      </c>
      <c r="L26" s="96">
        <f>գործակից!J14*83200</f>
        <v>355263.99999999994</v>
      </c>
      <c r="M26" s="96">
        <f>գործակից!K14*83200</f>
        <v>430976</v>
      </c>
      <c r="N26" s="96">
        <f>գործակից!L14*83200</f>
        <v>523328</v>
      </c>
      <c r="O26" s="97">
        <f>գործակից!M14*83200</f>
        <v>637312</v>
      </c>
    </row>
    <row r="27" spans="1:15" ht="16.5" customHeight="1" x14ac:dyDescent="0.3">
      <c r="A27" s="257"/>
      <c r="B27" s="252"/>
      <c r="C27" s="270" t="s">
        <v>81</v>
      </c>
      <c r="D27" s="91" t="s">
        <v>78</v>
      </c>
      <c r="E27" s="89">
        <f>E26-E26*0.2-IF(E26&lt;=500000,E26*0.05,(E26*0.1-25000))-IF(E26&lt;100000, 1500,IF(AND(E26&gt;100000,E26&lt;=200000),3000,IF(AND(E26&gt;200000,E26&lt;=500000),5500,IF(AND(E26&gt;500000,E26&lt;=1000000),8500,15000))))</f>
        <v>82488.000000000015</v>
      </c>
      <c r="F27" s="79">
        <f t="shared" ref="F27:O27" si="14">F26-F26*0.2-IF(F26&lt;=500000,F26*0.05,(F26*0.1-25000))-IF(F26&lt;100000, 1500,IF(AND(F26&gt;100000,F26&lt;=200000),3000,IF(AND(F26&gt;200000,F26&lt;=500000),5500,IF(AND(F26&gt;500000,F26&lt;=1000000),8500,15000))))</f>
        <v>96216</v>
      </c>
      <c r="G27" s="79">
        <f t="shared" si="14"/>
        <v>111816</v>
      </c>
      <c r="H27" s="79">
        <f t="shared" si="14"/>
        <v>131160</v>
      </c>
      <c r="I27" s="79">
        <f t="shared" si="14"/>
        <v>150500</v>
      </c>
      <c r="J27" s="79">
        <f t="shared" si="14"/>
        <v>176708</v>
      </c>
      <c r="K27" s="79">
        <f t="shared" si="14"/>
        <v>214772</v>
      </c>
      <c r="L27" s="79">
        <f t="shared" si="14"/>
        <v>260947.99999999994</v>
      </c>
      <c r="M27" s="79">
        <f t="shared" si="14"/>
        <v>317732</v>
      </c>
      <c r="N27" s="79">
        <f t="shared" si="14"/>
        <v>382829.60000000003</v>
      </c>
      <c r="O27" s="85">
        <f t="shared" si="14"/>
        <v>462618.39999999997</v>
      </c>
    </row>
    <row r="28" spans="1:15" ht="16.5" customHeight="1" thickBot="1" x14ac:dyDescent="0.35">
      <c r="A28" s="257"/>
      <c r="B28" s="252"/>
      <c r="C28" s="271"/>
      <c r="D28" s="91" t="s">
        <v>79</v>
      </c>
      <c r="E28" s="89">
        <f>E26-E26*0.2-IF(E26&lt;100000, 1500,IF(AND(E26&gt;100000,E26&lt;=200000),3000,IF(AND(E26&gt;200000,E26&lt;=500000),5500,IF(AND(E26&gt;500000,E26&lt;=1000000),8500,15000))))</f>
        <v>88187.200000000012</v>
      </c>
      <c r="F28" s="79">
        <f t="shared" ref="F28:O28" si="15">F26-F26*0.2-IF(F26&lt;100000, 1500,IF(AND(F26&gt;100000,F26&lt;=200000),3000,IF(AND(F26&gt;200000,F26&lt;=500000),5500,IF(AND(F26&gt;500000,F26&lt;=1000000),8500,15000))))</f>
        <v>102830.39999999999</v>
      </c>
      <c r="G28" s="79">
        <f t="shared" si="15"/>
        <v>119470.39999999999</v>
      </c>
      <c r="H28" s="79">
        <f t="shared" si="15"/>
        <v>140104</v>
      </c>
      <c r="I28" s="79">
        <f t="shared" si="15"/>
        <v>160900</v>
      </c>
      <c r="J28" s="79">
        <f t="shared" si="15"/>
        <v>188855.2</v>
      </c>
      <c r="K28" s="79">
        <f t="shared" si="15"/>
        <v>229456.8</v>
      </c>
      <c r="L28" s="79">
        <f t="shared" si="15"/>
        <v>278711.19999999995</v>
      </c>
      <c r="M28" s="79">
        <f t="shared" si="15"/>
        <v>339280.8</v>
      </c>
      <c r="N28" s="79">
        <f t="shared" si="15"/>
        <v>410162.4</v>
      </c>
      <c r="O28" s="85">
        <f t="shared" si="15"/>
        <v>501349.6</v>
      </c>
    </row>
    <row r="29" spans="1:15" ht="16.5" customHeight="1" x14ac:dyDescent="0.3">
      <c r="A29" s="257"/>
      <c r="B29" s="252">
        <v>3</v>
      </c>
      <c r="C29" s="93" t="s">
        <v>80</v>
      </c>
      <c r="D29" s="94"/>
      <c r="E29" s="95">
        <f>գործակից!C15*83200</f>
        <v>110656</v>
      </c>
      <c r="F29" s="96">
        <f>գործակից!D15*83200</f>
        <v>128128</v>
      </c>
      <c r="G29" s="96">
        <f>գործակից!E15*83200</f>
        <v>148928</v>
      </c>
      <c r="H29" s="96">
        <f>գործակից!F15*83200</f>
        <v>173056</v>
      </c>
      <c r="I29" s="96">
        <f>գործակից!G15*83200</f>
        <v>202176</v>
      </c>
      <c r="J29" s="96">
        <f>գործակից!H15*83200</f>
        <v>235456</v>
      </c>
      <c r="K29" s="96">
        <f>գործակից!I15*83200</f>
        <v>284544</v>
      </c>
      <c r="L29" s="96">
        <f>գործակից!J15*83200</f>
        <v>344448</v>
      </c>
      <c r="M29" s="96">
        <f>գործակից!K15*83200</f>
        <v>416832</v>
      </c>
      <c r="N29" s="96">
        <f>գործակից!L15*83200</f>
        <v>506688</v>
      </c>
      <c r="O29" s="97">
        <f>գործակից!M15*83200</f>
        <v>616512</v>
      </c>
    </row>
    <row r="30" spans="1:15" ht="16.5" customHeight="1" x14ac:dyDescent="0.3">
      <c r="A30" s="257"/>
      <c r="B30" s="252"/>
      <c r="C30" s="270" t="s">
        <v>81</v>
      </c>
      <c r="D30" s="91" t="s">
        <v>78</v>
      </c>
      <c r="E30" s="89">
        <f>E29-E29*0.2-IF(E29&lt;=500000,E29*0.05,(E29*0.1-25000))-IF(E29&lt;100000, 1500,IF(AND(E29&gt;100000,E29&lt;=200000),3000,IF(AND(E29&gt;200000,E29&lt;=500000),5500,IF(AND(E29&gt;500000,E29&lt;=1000000),8500,15000))))</f>
        <v>79992</v>
      </c>
      <c r="F30" s="79">
        <f t="shared" ref="F30:O30" si="16">F29-F29*0.2-IF(F29&lt;=500000,F29*0.05,(F29*0.1-25000))-IF(F29&lt;100000, 1500,IF(AND(F29&gt;100000,F29&lt;=200000),3000,IF(AND(F29&gt;200000,F29&lt;=500000),5500,IF(AND(F29&gt;500000,F29&lt;=1000000),8500,15000))))</f>
        <v>93096</v>
      </c>
      <c r="G30" s="79">
        <f t="shared" si="16"/>
        <v>108696</v>
      </c>
      <c r="H30" s="79">
        <f t="shared" si="16"/>
        <v>126791.99999999999</v>
      </c>
      <c r="I30" s="79">
        <f t="shared" si="16"/>
        <v>146132</v>
      </c>
      <c r="J30" s="79">
        <f t="shared" si="16"/>
        <v>171092</v>
      </c>
      <c r="K30" s="79">
        <f t="shared" si="16"/>
        <v>207908</v>
      </c>
      <c r="L30" s="79">
        <f t="shared" si="16"/>
        <v>252836.00000000003</v>
      </c>
      <c r="M30" s="79">
        <f t="shared" si="16"/>
        <v>307124</v>
      </c>
      <c r="N30" s="79">
        <f t="shared" si="16"/>
        <v>371181.60000000003</v>
      </c>
      <c r="O30" s="85">
        <f t="shared" si="16"/>
        <v>448058.39999999997</v>
      </c>
    </row>
    <row r="31" spans="1:15" ht="16.5" customHeight="1" thickBot="1" x14ac:dyDescent="0.35">
      <c r="A31" s="257"/>
      <c r="B31" s="252"/>
      <c r="C31" s="271"/>
      <c r="D31" s="91" t="s">
        <v>79</v>
      </c>
      <c r="E31" s="89">
        <f>E29-E29*0.2-IF(E29&lt;100000, 1500,IF(AND(E29&gt;100000,E29&lt;=200000),3000,IF(AND(E29&gt;200000,E29&lt;=500000),5500,IF(AND(E29&gt;500000,E29&lt;=1000000),8500,15000))))</f>
        <v>85524.800000000003</v>
      </c>
      <c r="F31" s="79">
        <f t="shared" ref="F31:O31" si="17">F29-F29*0.2-IF(F29&lt;100000, 1500,IF(AND(F29&gt;100000,F29&lt;=200000),3000,IF(AND(F29&gt;200000,F29&lt;=500000),5500,IF(AND(F29&gt;500000,F29&lt;=1000000),8500,15000))))</f>
        <v>99502.399999999994</v>
      </c>
      <c r="G31" s="79">
        <f t="shared" si="17"/>
        <v>116142.39999999999</v>
      </c>
      <c r="H31" s="79">
        <f t="shared" si="17"/>
        <v>135444.79999999999</v>
      </c>
      <c r="I31" s="79">
        <f t="shared" si="17"/>
        <v>156240.79999999999</v>
      </c>
      <c r="J31" s="79">
        <f t="shared" si="17"/>
        <v>182864.8</v>
      </c>
      <c r="K31" s="79">
        <f t="shared" si="17"/>
        <v>222135.2</v>
      </c>
      <c r="L31" s="79">
        <f t="shared" si="17"/>
        <v>270058.40000000002</v>
      </c>
      <c r="M31" s="79">
        <f t="shared" si="17"/>
        <v>327965.59999999998</v>
      </c>
      <c r="N31" s="79">
        <f t="shared" si="17"/>
        <v>396850.4</v>
      </c>
      <c r="O31" s="85">
        <f t="shared" si="17"/>
        <v>484709.6</v>
      </c>
    </row>
    <row r="32" spans="1:15" ht="16.5" customHeight="1" x14ac:dyDescent="0.3">
      <c r="A32" s="257"/>
      <c r="B32" s="252">
        <v>2</v>
      </c>
      <c r="C32" s="93" t="s">
        <v>80</v>
      </c>
      <c r="D32" s="94"/>
      <c r="E32" s="95">
        <f>գործակից!C16*83200</f>
        <v>107328</v>
      </c>
      <c r="F32" s="96">
        <f>գործակից!D16*83200</f>
        <v>123968</v>
      </c>
      <c r="G32" s="96">
        <f>գործակից!E16*83200</f>
        <v>143936</v>
      </c>
      <c r="H32" s="96">
        <f>գործակից!F16*83200</f>
        <v>168064</v>
      </c>
      <c r="I32" s="96">
        <f>գործակից!G16*83200</f>
        <v>195520</v>
      </c>
      <c r="J32" s="96">
        <f>գործակից!H16*83200</f>
        <v>228800</v>
      </c>
      <c r="K32" s="96">
        <f>գործակից!I16*83200</f>
        <v>275392</v>
      </c>
      <c r="L32" s="96">
        <f>գործակից!J16*83200</f>
        <v>333632</v>
      </c>
      <c r="M32" s="96">
        <f>գործակից!K16*83200</f>
        <v>404352</v>
      </c>
      <c r="N32" s="96">
        <f>գործակից!L16*83200</f>
        <v>490048</v>
      </c>
      <c r="O32" s="97">
        <f>գործակից!M16*83200</f>
        <v>596544</v>
      </c>
    </row>
    <row r="33" spans="1:15" ht="16.5" customHeight="1" x14ac:dyDescent="0.3">
      <c r="A33" s="257"/>
      <c r="B33" s="252"/>
      <c r="C33" s="270" t="s">
        <v>81</v>
      </c>
      <c r="D33" s="91" t="s">
        <v>78</v>
      </c>
      <c r="E33" s="89">
        <f>E32-E32*0.2-IF(E32&lt;=500000,E32*0.05,(E32*0.1-25000))-IF(E32&lt;100000, 1500,IF(AND(E32&gt;100000,E32&lt;=200000),3000,IF(AND(E32&gt;200000,E32&lt;=500000),5500,IF(AND(E32&gt;500000,E32&lt;=1000000),8500,15000))))</f>
        <v>77496</v>
      </c>
      <c r="F33" s="79">
        <f t="shared" ref="F33:O33" si="18">F32-F32*0.2-IF(F32&lt;=500000,F32*0.05,(F32*0.1-25000))-IF(F32&lt;100000, 1500,IF(AND(F32&gt;100000,F32&lt;=200000),3000,IF(AND(F32&gt;200000,F32&lt;=500000),5500,IF(AND(F32&gt;500000,F32&lt;=1000000),8500,15000))))</f>
        <v>89976</v>
      </c>
      <c r="G33" s="79">
        <f t="shared" si="18"/>
        <v>104952</v>
      </c>
      <c r="H33" s="79">
        <f t="shared" si="18"/>
        <v>123048.00000000001</v>
      </c>
      <c r="I33" s="79">
        <f t="shared" si="18"/>
        <v>143640</v>
      </c>
      <c r="J33" s="79">
        <f t="shared" si="18"/>
        <v>166100</v>
      </c>
      <c r="K33" s="79">
        <f t="shared" si="18"/>
        <v>201044</v>
      </c>
      <c r="L33" s="79">
        <f t="shared" si="18"/>
        <v>244723.99999999997</v>
      </c>
      <c r="M33" s="79">
        <f t="shared" si="18"/>
        <v>297764</v>
      </c>
      <c r="N33" s="79">
        <f t="shared" si="18"/>
        <v>362036</v>
      </c>
      <c r="O33" s="85">
        <f t="shared" si="18"/>
        <v>434080.8</v>
      </c>
    </row>
    <row r="34" spans="1:15" ht="16.5" customHeight="1" thickBot="1" x14ac:dyDescent="0.35">
      <c r="A34" s="257"/>
      <c r="B34" s="252"/>
      <c r="C34" s="271"/>
      <c r="D34" s="91" t="s">
        <v>79</v>
      </c>
      <c r="E34" s="89">
        <f>E32-E32*0.2-IF(E32&lt;100000, 1500,IF(AND(E32&gt;100000,E32&lt;=200000),3000,IF(AND(E32&gt;200000,E32&lt;=500000),5500,IF(AND(E32&gt;500000,E32&lt;=1000000),8500,15000))))</f>
        <v>82862.399999999994</v>
      </c>
      <c r="F34" s="79">
        <f t="shared" ref="F34:O34" si="19">F32-F32*0.2-IF(F32&lt;100000, 1500,IF(AND(F32&gt;100000,F32&lt;=200000),3000,IF(AND(F32&gt;200000,F32&lt;=500000),5500,IF(AND(F32&gt;500000,F32&lt;=1000000),8500,15000))))</f>
        <v>96174.399999999994</v>
      </c>
      <c r="G34" s="79">
        <f t="shared" si="19"/>
        <v>112148.8</v>
      </c>
      <c r="H34" s="79">
        <f t="shared" si="19"/>
        <v>131451.20000000001</v>
      </c>
      <c r="I34" s="79">
        <f t="shared" si="19"/>
        <v>153416</v>
      </c>
      <c r="J34" s="79">
        <f t="shared" si="19"/>
        <v>177540</v>
      </c>
      <c r="K34" s="79">
        <f t="shared" si="19"/>
        <v>214813.6</v>
      </c>
      <c r="L34" s="79">
        <f t="shared" si="19"/>
        <v>261405.59999999998</v>
      </c>
      <c r="M34" s="79">
        <f t="shared" si="19"/>
        <v>317981.59999999998</v>
      </c>
      <c r="N34" s="79">
        <f t="shared" si="19"/>
        <v>386538.4</v>
      </c>
      <c r="O34" s="85">
        <f t="shared" si="19"/>
        <v>468735.2</v>
      </c>
    </row>
    <row r="35" spans="1:15" ht="14.25" customHeight="1" x14ac:dyDescent="0.3">
      <c r="A35" s="257"/>
      <c r="B35" s="252">
        <v>1</v>
      </c>
      <c r="C35" s="93" t="s">
        <v>80</v>
      </c>
      <c r="D35" s="94"/>
      <c r="E35" s="95">
        <f>գործակից!C17*83200</f>
        <v>104000</v>
      </c>
      <c r="F35" s="96">
        <f>գործակից!D17*83200</f>
        <v>120640</v>
      </c>
      <c r="G35" s="96">
        <f>գործակից!E17*83200</f>
        <v>139776</v>
      </c>
      <c r="H35" s="96">
        <f>գործակից!F17*83200</f>
        <v>163072</v>
      </c>
      <c r="I35" s="96">
        <f>գործակից!G17*83200</f>
        <v>189695.99999999997</v>
      </c>
      <c r="J35" s="96">
        <f>գործակից!H17*83200</f>
        <v>221312</v>
      </c>
      <c r="K35" s="96">
        <f>գործակից!I17*83200</f>
        <v>267072</v>
      </c>
      <c r="L35" s="96">
        <f>գործակից!J17*83200</f>
        <v>322816</v>
      </c>
      <c r="M35" s="96">
        <f>գործակից!K17*83200</f>
        <v>391040</v>
      </c>
      <c r="N35" s="96">
        <f>գործակից!L17*83200</f>
        <v>475072</v>
      </c>
      <c r="O35" s="97">
        <f>գործակից!M17*83200</f>
        <v>577408</v>
      </c>
    </row>
    <row r="36" spans="1:15" ht="14.25" customHeight="1" x14ac:dyDescent="0.3">
      <c r="A36" s="257"/>
      <c r="B36" s="252"/>
      <c r="C36" s="270" t="s">
        <v>81</v>
      </c>
      <c r="D36" s="91" t="s">
        <v>78</v>
      </c>
      <c r="E36" s="89">
        <f>E35-E35*0.2-IF(E35&lt;=500000,E35*0.05,(E35*0.1-25000))-IF(E35&lt;100000, 1500,IF(AND(E35&gt;100000,E35&lt;=200000),3000,IF(AND(E35&gt;200000,E35&lt;=500000),5500,IF(AND(E35&gt;500000,E35&lt;=1000000),8500,15000))))</f>
        <v>75000</v>
      </c>
      <c r="F36" s="79">
        <f t="shared" ref="F36:O36" si="20">F35-F35*0.2-IF(F35&lt;=500000,F35*0.05,(F35*0.1-25000))-IF(F35&lt;100000, 1500,IF(AND(F35&gt;100000,F35&lt;=200000),3000,IF(AND(F35&gt;200000,F35&lt;=500000),5500,IF(AND(F35&gt;500000,F35&lt;=1000000),8500,15000))))</f>
        <v>87480</v>
      </c>
      <c r="G36" s="79">
        <f t="shared" si="20"/>
        <v>101832</v>
      </c>
      <c r="H36" s="79">
        <f t="shared" si="20"/>
        <v>119304</v>
      </c>
      <c r="I36" s="79">
        <f t="shared" si="20"/>
        <v>139272</v>
      </c>
      <c r="J36" s="79">
        <f t="shared" si="20"/>
        <v>160484</v>
      </c>
      <c r="K36" s="79">
        <f t="shared" si="20"/>
        <v>194804</v>
      </c>
      <c r="L36" s="79">
        <f t="shared" si="20"/>
        <v>236612</v>
      </c>
      <c r="M36" s="79">
        <f t="shared" si="20"/>
        <v>287780</v>
      </c>
      <c r="N36" s="79">
        <f t="shared" si="20"/>
        <v>350804</v>
      </c>
      <c r="O36" s="85">
        <f t="shared" si="20"/>
        <v>420685.60000000003</v>
      </c>
    </row>
    <row r="37" spans="1:15" ht="14.25" customHeight="1" thickBot="1" x14ac:dyDescent="0.35">
      <c r="A37" s="258"/>
      <c r="B37" s="246"/>
      <c r="C37" s="272"/>
      <c r="D37" s="92" t="s">
        <v>79</v>
      </c>
      <c r="E37" s="90">
        <f>E35-E35*0.2-IF(E35&lt;100000, 1500,IF(AND(E35&gt;100000,E35&lt;=200000),3000,IF(AND(E35&gt;200000,E35&lt;=500000),5500,IF(AND(E35&gt;500000,E35&lt;=1000000),8500,15000))))</f>
        <v>80200</v>
      </c>
      <c r="F37" s="87">
        <f t="shared" ref="F37:O37" si="21">F35-F35*0.2-IF(F35&lt;100000, 1500,IF(AND(F35&gt;100000,F35&lt;=200000),3000,IF(AND(F35&gt;200000,F35&lt;=500000),5500,IF(AND(F35&gt;500000,F35&lt;=1000000),8500,15000))))</f>
        <v>93512</v>
      </c>
      <c r="G37" s="87">
        <f t="shared" si="21"/>
        <v>108820.8</v>
      </c>
      <c r="H37" s="87">
        <f t="shared" si="21"/>
        <v>127457.60000000001</v>
      </c>
      <c r="I37" s="87">
        <f t="shared" si="21"/>
        <v>148756.79999999999</v>
      </c>
      <c r="J37" s="87">
        <f t="shared" si="21"/>
        <v>171549.6</v>
      </c>
      <c r="K37" s="87">
        <f t="shared" si="21"/>
        <v>208157.6</v>
      </c>
      <c r="L37" s="87">
        <f t="shared" si="21"/>
        <v>252752.8</v>
      </c>
      <c r="M37" s="87">
        <f t="shared" si="21"/>
        <v>307332</v>
      </c>
      <c r="N37" s="87">
        <f t="shared" si="21"/>
        <v>374557.6</v>
      </c>
      <c r="O37" s="88">
        <f t="shared" si="21"/>
        <v>453426.4</v>
      </c>
    </row>
  </sheetData>
  <mergeCells count="36">
    <mergeCell ref="C30:C31"/>
    <mergeCell ref="C33:C34"/>
    <mergeCell ref="C36:C37"/>
    <mergeCell ref="C12:C13"/>
    <mergeCell ref="C15:C16"/>
    <mergeCell ref="C18:C19"/>
    <mergeCell ref="C21:C22"/>
    <mergeCell ref="C24:C25"/>
    <mergeCell ref="C27:C28"/>
    <mergeCell ref="C6:C7"/>
    <mergeCell ref="D3:D4"/>
    <mergeCell ref="C9:C10"/>
    <mergeCell ref="B23:B25"/>
    <mergeCell ref="B26:B28"/>
    <mergeCell ref="B3:B4"/>
    <mergeCell ref="B35:B37"/>
    <mergeCell ref="A5:A7"/>
    <mergeCell ref="A8:A16"/>
    <mergeCell ref="A17:A25"/>
    <mergeCell ref="A26:A37"/>
    <mergeCell ref="B5:B7"/>
    <mergeCell ref="B8:B10"/>
    <mergeCell ref="B11:B13"/>
    <mergeCell ref="B14:B16"/>
    <mergeCell ref="B17:B19"/>
    <mergeCell ref="B20:B22"/>
    <mergeCell ref="B29:B31"/>
    <mergeCell ref="B32:B34"/>
    <mergeCell ref="A3:A4"/>
    <mergeCell ref="C3:C4"/>
    <mergeCell ref="E3:G3"/>
    <mergeCell ref="H3:J3"/>
    <mergeCell ref="A1:O1"/>
    <mergeCell ref="A2:O2"/>
    <mergeCell ref="K3:M3"/>
    <mergeCell ref="N3:O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16" zoomScaleNormal="100" workbookViewId="0">
      <selection activeCell="L37" sqref="L37"/>
    </sheetView>
  </sheetViews>
  <sheetFormatPr defaultRowHeight="16.5" x14ac:dyDescent="0.3"/>
  <cols>
    <col min="1" max="1" width="13.7109375" style="52" customWidth="1"/>
    <col min="2" max="2" width="6" style="52" customWidth="1"/>
    <col min="3" max="3" width="13.28515625" style="52" customWidth="1"/>
    <col min="4" max="4" width="9" style="52" customWidth="1"/>
    <col min="5" max="17" width="9.42578125" style="52" customWidth="1"/>
    <col min="18" max="16384" width="9.140625" style="52"/>
  </cols>
  <sheetData>
    <row r="1" spans="1:17" ht="15" customHeight="1" thickBot="1" x14ac:dyDescent="0.35">
      <c r="A1" s="98"/>
      <c r="B1" s="250" t="s">
        <v>184</v>
      </c>
      <c r="C1" s="250"/>
      <c r="D1" s="250"/>
      <c r="E1" s="250"/>
      <c r="F1" s="250"/>
      <c r="G1" s="250"/>
      <c r="H1" s="250"/>
      <c r="I1" s="250"/>
      <c r="J1" s="250"/>
      <c r="K1" s="250"/>
      <c r="L1" s="250"/>
      <c r="M1" s="250"/>
      <c r="N1" s="250"/>
      <c r="O1" s="250"/>
      <c r="P1" s="250"/>
      <c r="Q1" s="250"/>
    </row>
    <row r="2" spans="1:17" ht="30" customHeight="1" x14ac:dyDescent="0.3">
      <c r="A2" s="243" t="s">
        <v>3</v>
      </c>
      <c r="B2" s="268" t="s">
        <v>25</v>
      </c>
      <c r="C2" s="245" t="s">
        <v>76</v>
      </c>
      <c r="D2" s="265" t="s">
        <v>77</v>
      </c>
      <c r="E2" s="278" t="s">
        <v>15</v>
      </c>
      <c r="F2" s="278"/>
      <c r="G2" s="278"/>
      <c r="H2" s="278"/>
      <c r="I2" s="278"/>
      <c r="J2" s="278"/>
      <c r="K2" s="278"/>
      <c r="L2" s="278"/>
      <c r="M2" s="245" t="s">
        <v>16</v>
      </c>
      <c r="N2" s="245"/>
      <c r="O2" s="245"/>
      <c r="P2" s="245"/>
      <c r="Q2" s="277"/>
    </row>
    <row r="3" spans="1:17" ht="39" customHeight="1" thickBot="1" x14ac:dyDescent="0.35">
      <c r="A3" s="273"/>
      <c r="B3" s="274"/>
      <c r="C3" s="275"/>
      <c r="D3" s="276"/>
      <c r="E3" s="54" t="s">
        <v>17</v>
      </c>
      <c r="F3" s="51" t="s">
        <v>18</v>
      </c>
      <c r="G3" s="51" t="s">
        <v>19</v>
      </c>
      <c r="H3" s="51" t="s">
        <v>20</v>
      </c>
      <c r="I3" s="51" t="s">
        <v>21</v>
      </c>
      <c r="J3" s="53" t="s">
        <v>8</v>
      </c>
      <c r="K3" s="100" t="s">
        <v>22</v>
      </c>
      <c r="L3" s="100" t="s">
        <v>23</v>
      </c>
      <c r="M3" s="100" t="s">
        <v>20</v>
      </c>
      <c r="N3" s="100" t="s">
        <v>21</v>
      </c>
      <c r="O3" s="100" t="s">
        <v>8</v>
      </c>
      <c r="P3" s="100" t="s">
        <v>22</v>
      </c>
      <c r="Q3" s="101" t="s">
        <v>23</v>
      </c>
    </row>
    <row r="4" spans="1:17" ht="16.5" customHeight="1" x14ac:dyDescent="0.3">
      <c r="A4" s="253" t="s">
        <v>9</v>
      </c>
      <c r="B4" s="259">
        <v>11</v>
      </c>
      <c r="C4" s="93" t="s">
        <v>80</v>
      </c>
      <c r="D4" s="94"/>
      <c r="E4" s="95">
        <f>գործակից!C22*83200</f>
        <v>139776</v>
      </c>
      <c r="F4" s="96">
        <f>գործակից!D22*83200</f>
        <v>162240</v>
      </c>
      <c r="G4" s="96">
        <f>գործակից!E22*83200</f>
        <v>189695.99999999997</v>
      </c>
      <c r="H4" s="96">
        <f>գործակից!F22*83200</f>
        <v>221312</v>
      </c>
      <c r="I4" s="96">
        <f>գործակից!G22*83200</f>
        <v>258752</v>
      </c>
      <c r="J4" s="96">
        <f>գործակից!H22*83200</f>
        <v>302848</v>
      </c>
      <c r="K4" s="96">
        <f>գործակից!I22*83200</f>
        <v>366080.00000000006</v>
      </c>
      <c r="L4" s="96">
        <f>գործակից!J22*83200</f>
        <v>444288</v>
      </c>
      <c r="M4" s="96">
        <f>գործակից!K22*83200</f>
        <v>366080.00000000006</v>
      </c>
      <c r="N4" s="96">
        <f>գործակից!L22*83200</f>
        <v>444288</v>
      </c>
      <c r="O4" s="96">
        <f>գործակից!M22*83200</f>
        <v>539968</v>
      </c>
      <c r="P4" s="96">
        <f>գործակից!N22*83200</f>
        <v>658112</v>
      </c>
      <c r="Q4" s="97">
        <f>գործակից!O22*83200</f>
        <v>802880</v>
      </c>
    </row>
    <row r="5" spans="1:17" ht="16.5" customHeight="1" x14ac:dyDescent="0.3">
      <c r="A5" s="254"/>
      <c r="B5" s="260"/>
      <c r="C5" s="263" t="s">
        <v>81</v>
      </c>
      <c r="D5" s="91" t="s">
        <v>78</v>
      </c>
      <c r="E5" s="89">
        <f>E4-E4*0.2-IF(E4&lt;=500000,E4*0.05,(E4*0.1-25000))-IF(E4&lt;100000, 1500,IF(AND(E4&gt;100000,E4&lt;=200000),3000,IF(AND(E4&gt;200000,E4&lt;=500000),5500,IF(AND(E4&gt;500000,E4&lt;=1000000),8500,15000))))</f>
        <v>101832</v>
      </c>
      <c r="F5" s="79">
        <f t="shared" ref="F5:Q5" si="0">F4-F4*0.2-IF(F4&lt;=500000,F4*0.05,(F4*0.1-25000))-IF(F4&lt;100000, 1500,IF(AND(F4&gt;100000,F4&lt;=200000),3000,IF(AND(F4&gt;200000,F4&lt;=500000),5500,IF(AND(F4&gt;500000,F4&lt;=1000000),8500,15000))))</f>
        <v>118680</v>
      </c>
      <c r="G5" s="79">
        <f t="shared" si="0"/>
        <v>139272</v>
      </c>
      <c r="H5" s="79">
        <f t="shared" si="0"/>
        <v>160484</v>
      </c>
      <c r="I5" s="79">
        <f t="shared" si="0"/>
        <v>188564</v>
      </c>
      <c r="J5" s="79">
        <f t="shared" si="0"/>
        <v>221636</v>
      </c>
      <c r="K5" s="79">
        <f t="shared" si="0"/>
        <v>269060.00000000006</v>
      </c>
      <c r="L5" s="79">
        <f t="shared" si="0"/>
        <v>327716</v>
      </c>
      <c r="M5" s="79">
        <f t="shared" si="0"/>
        <v>269060.00000000006</v>
      </c>
      <c r="N5" s="79">
        <f t="shared" si="0"/>
        <v>327716</v>
      </c>
      <c r="O5" s="79">
        <f t="shared" si="0"/>
        <v>394477.60000000003</v>
      </c>
      <c r="P5" s="79">
        <f t="shared" si="0"/>
        <v>477178.39999999997</v>
      </c>
      <c r="Q5" s="85">
        <f t="shared" si="0"/>
        <v>578516</v>
      </c>
    </row>
    <row r="6" spans="1:17" ht="16.5" customHeight="1" thickBot="1" x14ac:dyDescent="0.35">
      <c r="A6" s="255"/>
      <c r="B6" s="261"/>
      <c r="C6" s="264"/>
      <c r="D6" s="92" t="s">
        <v>79</v>
      </c>
      <c r="E6" s="90">
        <f>E4-E4*0.2-IF(E4&lt;100000, 1500,IF(AND(E4&gt;100000,E4&lt;=200000),3000,IF(AND(E4&gt;200000,E4&lt;=500000),5500,IF(AND(E4&gt;500000,E4&lt;=1000000),8500,15000))))</f>
        <v>108820.8</v>
      </c>
      <c r="F6" s="87">
        <f t="shared" ref="F6:Q6" si="1">F4-F4*0.2-IF(F4&lt;100000, 1500,IF(AND(F4&gt;100000,F4&lt;=200000),3000,IF(AND(F4&gt;200000,F4&lt;=500000),5500,IF(AND(F4&gt;500000,F4&lt;=1000000),8500,15000))))</f>
        <v>126792</v>
      </c>
      <c r="G6" s="87">
        <f t="shared" si="1"/>
        <v>148756.79999999999</v>
      </c>
      <c r="H6" s="87">
        <f t="shared" si="1"/>
        <v>171549.6</v>
      </c>
      <c r="I6" s="87">
        <f t="shared" si="1"/>
        <v>201501.6</v>
      </c>
      <c r="J6" s="87">
        <f t="shared" si="1"/>
        <v>236778.4</v>
      </c>
      <c r="K6" s="87">
        <f t="shared" si="1"/>
        <v>287364.00000000006</v>
      </c>
      <c r="L6" s="87">
        <f t="shared" si="1"/>
        <v>349930.4</v>
      </c>
      <c r="M6" s="87">
        <f t="shared" si="1"/>
        <v>287364.00000000006</v>
      </c>
      <c r="N6" s="87">
        <f t="shared" si="1"/>
        <v>349930.4</v>
      </c>
      <c r="O6" s="87">
        <f t="shared" si="1"/>
        <v>423474.4</v>
      </c>
      <c r="P6" s="87">
        <f t="shared" si="1"/>
        <v>517989.6</v>
      </c>
      <c r="Q6" s="88">
        <f t="shared" si="1"/>
        <v>633804</v>
      </c>
    </row>
    <row r="7" spans="1:17" ht="16.5" customHeight="1" x14ac:dyDescent="0.3">
      <c r="A7" s="243" t="s">
        <v>10</v>
      </c>
      <c r="B7" s="259">
        <v>10</v>
      </c>
      <c r="C7" s="93" t="s">
        <v>80</v>
      </c>
      <c r="D7" s="94"/>
      <c r="E7" s="95">
        <f>գործակից!C23*83200</f>
        <v>135616</v>
      </c>
      <c r="F7" s="96">
        <f>գործակից!D23*83200</f>
        <v>158080</v>
      </c>
      <c r="G7" s="96">
        <f>գործակից!E23*83200</f>
        <v>183872</v>
      </c>
      <c r="H7" s="96">
        <f>գործակից!F23*83200</f>
        <v>214656</v>
      </c>
      <c r="I7" s="96">
        <f>գործակից!G23*83200</f>
        <v>250431.99999999997</v>
      </c>
      <c r="J7" s="96">
        <f>գործակից!H23*83200</f>
        <v>293696</v>
      </c>
      <c r="K7" s="96">
        <f>գործակից!I23*83200</f>
        <v>355263.99999999994</v>
      </c>
      <c r="L7" s="96">
        <f>գործակից!J23*83200</f>
        <v>430144</v>
      </c>
      <c r="M7" s="96">
        <f>գործակից!K23*83200</f>
        <v>355263.99999999994</v>
      </c>
      <c r="N7" s="96">
        <f>գործակից!L23*83200</f>
        <v>430144</v>
      </c>
      <c r="O7" s="96">
        <f>գործակից!M23*83200</f>
        <v>523328</v>
      </c>
      <c r="P7" s="96">
        <f>գործակից!N23*83200</f>
        <v>636480</v>
      </c>
      <c r="Q7" s="97">
        <f>գործակից!O23*83200</f>
        <v>776256</v>
      </c>
    </row>
    <row r="8" spans="1:17" ht="16.5" customHeight="1" x14ac:dyDescent="0.3">
      <c r="A8" s="254"/>
      <c r="B8" s="260"/>
      <c r="C8" s="263" t="s">
        <v>81</v>
      </c>
      <c r="D8" s="91" t="s">
        <v>78</v>
      </c>
      <c r="E8" s="89">
        <f>E7-E7*0.2-IF(E7&lt;=500000,E7*0.05,(E7*0.1-25000))-IF(E7&lt;100000, 1500,IF(AND(E7&gt;100000,E7&lt;=200000),3000,IF(AND(E7&gt;200000,E7&lt;=500000),5500,IF(AND(E7&gt;500000,E7&lt;=1000000),8500,15000))))</f>
        <v>98712</v>
      </c>
      <c r="F8" s="79">
        <f t="shared" ref="F8:Q8" si="2">F7-F7*0.2-IF(F7&lt;=500000,F7*0.05,(F7*0.1-25000))-IF(F7&lt;100000, 1500,IF(AND(F7&gt;100000,F7&lt;=200000),3000,IF(AND(F7&gt;200000,F7&lt;=500000),5500,IF(AND(F7&gt;500000,F7&lt;=1000000),8500,15000))))</f>
        <v>115560</v>
      </c>
      <c r="G8" s="79">
        <f t="shared" si="2"/>
        <v>134904</v>
      </c>
      <c r="H8" s="79">
        <f t="shared" si="2"/>
        <v>155492</v>
      </c>
      <c r="I8" s="79">
        <f t="shared" si="2"/>
        <v>182323.99999999997</v>
      </c>
      <c r="J8" s="79">
        <f t="shared" si="2"/>
        <v>214772</v>
      </c>
      <c r="K8" s="79">
        <f t="shared" si="2"/>
        <v>260947.99999999994</v>
      </c>
      <c r="L8" s="79">
        <f t="shared" si="2"/>
        <v>317108</v>
      </c>
      <c r="M8" s="79">
        <f t="shared" si="2"/>
        <v>260947.99999999994</v>
      </c>
      <c r="N8" s="79">
        <f t="shared" si="2"/>
        <v>317108</v>
      </c>
      <c r="O8" s="79">
        <f t="shared" si="2"/>
        <v>382829.60000000003</v>
      </c>
      <c r="P8" s="79">
        <f t="shared" si="2"/>
        <v>462036</v>
      </c>
      <c r="Q8" s="85">
        <f t="shared" si="2"/>
        <v>559879.20000000007</v>
      </c>
    </row>
    <row r="9" spans="1:17" ht="16.5" customHeight="1" thickBot="1" x14ac:dyDescent="0.35">
      <c r="A9" s="254"/>
      <c r="B9" s="260"/>
      <c r="C9" s="267"/>
      <c r="D9" s="91" t="s">
        <v>79</v>
      </c>
      <c r="E9" s="89">
        <f>E7-E7*0.2-IF(E7&lt;100000, 1500,IF(AND(E7&gt;100000,E7&lt;=200000),3000,IF(AND(E7&gt;200000,E7&lt;=500000),5500,IF(AND(E7&gt;500000,E7&lt;=1000000),8500,15000))))</f>
        <v>105492.8</v>
      </c>
      <c r="F9" s="79">
        <f t="shared" ref="F9:Q9" si="3">F7-F7*0.2-IF(F7&lt;100000, 1500,IF(AND(F7&gt;100000,F7&lt;=200000),3000,IF(AND(F7&gt;200000,F7&lt;=500000),5500,IF(AND(F7&gt;500000,F7&lt;=1000000),8500,15000))))</f>
        <v>123464</v>
      </c>
      <c r="G9" s="79">
        <f t="shared" si="3"/>
        <v>144097.60000000001</v>
      </c>
      <c r="H9" s="79">
        <f t="shared" si="3"/>
        <v>166224.79999999999</v>
      </c>
      <c r="I9" s="79">
        <f t="shared" si="3"/>
        <v>194845.59999999998</v>
      </c>
      <c r="J9" s="79">
        <f t="shared" si="3"/>
        <v>229456.8</v>
      </c>
      <c r="K9" s="79">
        <f t="shared" si="3"/>
        <v>278711.19999999995</v>
      </c>
      <c r="L9" s="79">
        <f t="shared" si="3"/>
        <v>338615.2</v>
      </c>
      <c r="M9" s="79">
        <f t="shared" si="3"/>
        <v>278711.19999999995</v>
      </c>
      <c r="N9" s="79">
        <f t="shared" si="3"/>
        <v>338615.2</v>
      </c>
      <c r="O9" s="79">
        <f t="shared" si="3"/>
        <v>410162.4</v>
      </c>
      <c r="P9" s="79">
        <f t="shared" si="3"/>
        <v>500684</v>
      </c>
      <c r="Q9" s="85">
        <f t="shared" si="3"/>
        <v>612504.80000000005</v>
      </c>
    </row>
    <row r="10" spans="1:17" ht="16.5" customHeight="1" x14ac:dyDescent="0.3">
      <c r="A10" s="254"/>
      <c r="B10" s="262">
        <v>9</v>
      </c>
      <c r="C10" s="93" t="s">
        <v>80</v>
      </c>
      <c r="D10" s="94"/>
      <c r="E10" s="95">
        <f>գործակից!C24*83200</f>
        <v>131456</v>
      </c>
      <c r="F10" s="96">
        <f>գործակից!D24*83200</f>
        <v>153088</v>
      </c>
      <c r="G10" s="96">
        <f>գործակից!E24*83200</f>
        <v>178048</v>
      </c>
      <c r="H10" s="96">
        <f>գործակից!F24*83200</f>
        <v>208000</v>
      </c>
      <c r="I10" s="96">
        <f>գործակից!G24*83200</f>
        <v>242944</v>
      </c>
      <c r="J10" s="96">
        <f>գործակից!H24*83200</f>
        <v>284544</v>
      </c>
      <c r="K10" s="96">
        <f>գործակից!I24*83200</f>
        <v>343616</v>
      </c>
      <c r="L10" s="96">
        <f>գործակից!J24*83200</f>
        <v>416832</v>
      </c>
      <c r="M10" s="96">
        <f>գործակից!K24*83200</f>
        <v>343616</v>
      </c>
      <c r="N10" s="96">
        <f>գործակից!L24*83200</f>
        <v>416832</v>
      </c>
      <c r="O10" s="96">
        <f>գործակից!M24*83200</f>
        <v>506688</v>
      </c>
      <c r="P10" s="96">
        <f>գործակից!N24*83200</f>
        <v>616512</v>
      </c>
      <c r="Q10" s="97">
        <f>գործակից!O24*83200</f>
        <v>751296</v>
      </c>
    </row>
    <row r="11" spans="1:17" ht="16.5" customHeight="1" x14ac:dyDescent="0.3">
      <c r="A11" s="254"/>
      <c r="B11" s="260"/>
      <c r="C11" s="263" t="s">
        <v>81</v>
      </c>
      <c r="D11" s="91" t="s">
        <v>78</v>
      </c>
      <c r="E11" s="89">
        <f>E10-E10*0.2-IF(E10&lt;=500000,E10*0.05,(E10*0.1-25000))-IF(E10&lt;100000, 1500,IF(AND(E10&gt;100000,E10&lt;=200000),3000,IF(AND(E10&gt;200000,E10&lt;=500000),5500,IF(AND(E10&gt;500000,E10&lt;=1000000),8500,15000))))</f>
        <v>95592</v>
      </c>
      <c r="F11" s="79">
        <f t="shared" ref="F11:Q11" si="4">F10-F10*0.2-IF(F10&lt;=500000,F10*0.05,(F10*0.1-25000))-IF(F10&lt;100000, 1500,IF(AND(F10&gt;100000,F10&lt;=200000),3000,IF(AND(F10&gt;200000,F10&lt;=500000),5500,IF(AND(F10&gt;500000,F10&lt;=1000000),8500,15000))))</f>
        <v>111816</v>
      </c>
      <c r="G11" s="79">
        <f t="shared" si="4"/>
        <v>130536</v>
      </c>
      <c r="H11" s="79">
        <f t="shared" si="4"/>
        <v>150500</v>
      </c>
      <c r="I11" s="79">
        <f t="shared" si="4"/>
        <v>176708</v>
      </c>
      <c r="J11" s="79">
        <f t="shared" si="4"/>
        <v>207908</v>
      </c>
      <c r="K11" s="79">
        <f t="shared" si="4"/>
        <v>252212</v>
      </c>
      <c r="L11" s="79">
        <f t="shared" si="4"/>
        <v>307124</v>
      </c>
      <c r="M11" s="79">
        <f t="shared" si="4"/>
        <v>252212</v>
      </c>
      <c r="N11" s="79">
        <f t="shared" si="4"/>
        <v>307124</v>
      </c>
      <c r="O11" s="79">
        <f t="shared" si="4"/>
        <v>371181.60000000003</v>
      </c>
      <c r="P11" s="79">
        <f t="shared" si="4"/>
        <v>448058.39999999997</v>
      </c>
      <c r="Q11" s="85">
        <f t="shared" si="4"/>
        <v>542407.20000000007</v>
      </c>
    </row>
    <row r="12" spans="1:17" ht="16.5" customHeight="1" thickBot="1" x14ac:dyDescent="0.35">
      <c r="A12" s="254"/>
      <c r="B12" s="260"/>
      <c r="C12" s="267"/>
      <c r="D12" s="91" t="s">
        <v>79</v>
      </c>
      <c r="E12" s="89">
        <f>E10-E10*0.2-IF(E10&lt;100000, 1500,IF(AND(E10&gt;100000,E10&lt;=200000),3000,IF(AND(E10&gt;200000,E10&lt;=500000),5500,IF(AND(E10&gt;500000,E10&lt;=1000000),8500,15000))))</f>
        <v>102164.8</v>
      </c>
      <c r="F12" s="79">
        <f t="shared" ref="F12:Q12" si="5">F10-F10*0.2-IF(F10&lt;100000, 1500,IF(AND(F10&gt;100000,F10&lt;=200000),3000,IF(AND(F10&gt;200000,F10&lt;=500000),5500,IF(AND(F10&gt;500000,F10&lt;=1000000),8500,15000))))</f>
        <v>119470.39999999999</v>
      </c>
      <c r="G12" s="79">
        <f t="shared" si="5"/>
        <v>139438.39999999999</v>
      </c>
      <c r="H12" s="79">
        <f t="shared" si="5"/>
        <v>160900</v>
      </c>
      <c r="I12" s="79">
        <f t="shared" si="5"/>
        <v>188855.2</v>
      </c>
      <c r="J12" s="79">
        <f t="shared" si="5"/>
        <v>222135.2</v>
      </c>
      <c r="K12" s="79">
        <f t="shared" si="5"/>
        <v>269392.8</v>
      </c>
      <c r="L12" s="79">
        <f t="shared" si="5"/>
        <v>327965.59999999998</v>
      </c>
      <c r="M12" s="79">
        <f t="shared" si="5"/>
        <v>269392.8</v>
      </c>
      <c r="N12" s="79">
        <f t="shared" si="5"/>
        <v>327965.59999999998</v>
      </c>
      <c r="O12" s="79">
        <f t="shared" si="5"/>
        <v>396850.4</v>
      </c>
      <c r="P12" s="79">
        <f t="shared" si="5"/>
        <v>484709.6</v>
      </c>
      <c r="Q12" s="85">
        <f t="shared" si="5"/>
        <v>592536.80000000005</v>
      </c>
    </row>
    <row r="13" spans="1:17" ht="16.5" customHeight="1" x14ac:dyDescent="0.3">
      <c r="A13" s="254"/>
      <c r="B13" s="262">
        <v>8</v>
      </c>
      <c r="C13" s="93" t="s">
        <v>80</v>
      </c>
      <c r="D13" s="94"/>
      <c r="E13" s="95">
        <f>գործակից!C25*83200</f>
        <v>128128</v>
      </c>
      <c r="F13" s="96">
        <f>գործակից!D25*83200</f>
        <v>148928</v>
      </c>
      <c r="G13" s="96">
        <f>գործակից!E25*83200</f>
        <v>173056</v>
      </c>
      <c r="H13" s="96">
        <f>գործակից!F25*83200</f>
        <v>201344</v>
      </c>
      <c r="I13" s="96">
        <f>գործակից!G25*83200</f>
        <v>235456</v>
      </c>
      <c r="J13" s="96">
        <f>գործակից!H25*83200</f>
        <v>275392</v>
      </c>
      <c r="K13" s="96">
        <f>գործակից!I25*83200</f>
        <v>333632</v>
      </c>
      <c r="L13" s="96">
        <f>գործակից!J25*83200</f>
        <v>403519.99999999994</v>
      </c>
      <c r="M13" s="96">
        <f>գործակից!K25*83200</f>
        <v>333632</v>
      </c>
      <c r="N13" s="96">
        <f>գործակից!L25*83200</f>
        <v>403519.99999999994</v>
      </c>
      <c r="O13" s="96">
        <f>գործակից!M25*83200</f>
        <v>490048</v>
      </c>
      <c r="P13" s="96">
        <f>գործակից!N25*83200</f>
        <v>596544</v>
      </c>
      <c r="Q13" s="97">
        <f>գործակից!O25*83200</f>
        <v>727168</v>
      </c>
    </row>
    <row r="14" spans="1:17" ht="16.5" customHeight="1" x14ac:dyDescent="0.3">
      <c r="A14" s="254"/>
      <c r="B14" s="260"/>
      <c r="C14" s="263" t="s">
        <v>81</v>
      </c>
      <c r="D14" s="91" t="s">
        <v>78</v>
      </c>
      <c r="E14" s="89">
        <f>E13-E13*0.2-IF(E13&lt;=500000,E13*0.05,(E13*0.1-25000))-IF(E13&lt;100000, 1500,IF(AND(E13&gt;100000,E13&lt;=200000),3000,IF(AND(E13&gt;200000,E13&lt;=500000),5500,IF(AND(E13&gt;500000,E13&lt;=1000000),8500,15000))))</f>
        <v>93096</v>
      </c>
      <c r="F14" s="79">
        <f t="shared" ref="F14:Q14" si="6">F13-F13*0.2-IF(F13&lt;=500000,F13*0.05,(F13*0.1-25000))-IF(F13&lt;100000, 1500,IF(AND(F13&gt;100000,F13&lt;=200000),3000,IF(AND(F13&gt;200000,F13&lt;=500000),5500,IF(AND(F13&gt;500000,F13&lt;=1000000),8500,15000))))</f>
        <v>108696</v>
      </c>
      <c r="G14" s="79">
        <f t="shared" si="6"/>
        <v>126791.99999999999</v>
      </c>
      <c r="H14" s="79">
        <f t="shared" si="6"/>
        <v>145508</v>
      </c>
      <c r="I14" s="79">
        <f t="shared" si="6"/>
        <v>171092</v>
      </c>
      <c r="J14" s="79">
        <f t="shared" si="6"/>
        <v>201044</v>
      </c>
      <c r="K14" s="79">
        <f t="shared" si="6"/>
        <v>244723.99999999997</v>
      </c>
      <c r="L14" s="79">
        <f t="shared" si="6"/>
        <v>297139.99999999994</v>
      </c>
      <c r="M14" s="79">
        <f t="shared" si="6"/>
        <v>244723.99999999997</v>
      </c>
      <c r="N14" s="79">
        <f t="shared" si="6"/>
        <v>297139.99999999994</v>
      </c>
      <c r="O14" s="79">
        <f t="shared" si="6"/>
        <v>362036</v>
      </c>
      <c r="P14" s="79">
        <f t="shared" si="6"/>
        <v>434080.8</v>
      </c>
      <c r="Q14" s="85">
        <f t="shared" si="6"/>
        <v>525517.6</v>
      </c>
    </row>
    <row r="15" spans="1:17" ht="16.5" customHeight="1" thickBot="1" x14ac:dyDescent="0.35">
      <c r="A15" s="255"/>
      <c r="B15" s="261"/>
      <c r="C15" s="264"/>
      <c r="D15" s="92" t="s">
        <v>79</v>
      </c>
      <c r="E15" s="90">
        <f>E13-E13*0.2-IF(E13&lt;100000, 1500,IF(AND(E13&gt;100000,E13&lt;=200000),3000,IF(AND(E13&gt;200000,E13&lt;=500000),5500,IF(AND(E13&gt;500000,E13&lt;=1000000),8500,15000))))</f>
        <v>99502.399999999994</v>
      </c>
      <c r="F15" s="87">
        <f t="shared" ref="F15:Q15" si="7">F13-F13*0.2-IF(F13&lt;100000, 1500,IF(AND(F13&gt;100000,F13&lt;=200000),3000,IF(AND(F13&gt;200000,F13&lt;=500000),5500,IF(AND(F13&gt;500000,F13&lt;=1000000),8500,15000))))</f>
        <v>116142.39999999999</v>
      </c>
      <c r="G15" s="87">
        <f t="shared" si="7"/>
        <v>135444.79999999999</v>
      </c>
      <c r="H15" s="87">
        <f t="shared" si="7"/>
        <v>155575.20000000001</v>
      </c>
      <c r="I15" s="87">
        <f t="shared" si="7"/>
        <v>182864.8</v>
      </c>
      <c r="J15" s="87">
        <f t="shared" si="7"/>
        <v>214813.6</v>
      </c>
      <c r="K15" s="87">
        <f t="shared" si="7"/>
        <v>261405.59999999998</v>
      </c>
      <c r="L15" s="87">
        <f t="shared" si="7"/>
        <v>317315.99999999994</v>
      </c>
      <c r="M15" s="87">
        <f t="shared" si="7"/>
        <v>261405.59999999998</v>
      </c>
      <c r="N15" s="87">
        <f t="shared" si="7"/>
        <v>317315.99999999994</v>
      </c>
      <c r="O15" s="87">
        <f t="shared" si="7"/>
        <v>386538.4</v>
      </c>
      <c r="P15" s="87">
        <f t="shared" si="7"/>
        <v>468735.2</v>
      </c>
      <c r="Q15" s="88">
        <f t="shared" si="7"/>
        <v>573234.4</v>
      </c>
    </row>
    <row r="16" spans="1:17" ht="16.5" customHeight="1" x14ac:dyDescent="0.3">
      <c r="A16" s="243" t="s">
        <v>11</v>
      </c>
      <c r="B16" s="259">
        <v>7</v>
      </c>
      <c r="C16" s="93" t="s">
        <v>80</v>
      </c>
      <c r="D16" s="94"/>
      <c r="E16" s="95">
        <f>գործակից!C26*83200</f>
        <v>123968</v>
      </c>
      <c r="F16" s="96">
        <f>գործակից!D26*83200</f>
        <v>143936</v>
      </c>
      <c r="G16" s="96">
        <f>գործակից!E26*83200</f>
        <v>168064</v>
      </c>
      <c r="H16" s="96">
        <f>գործակից!F26*83200</f>
        <v>195520</v>
      </c>
      <c r="I16" s="96">
        <f>գործակից!G26*83200</f>
        <v>228800</v>
      </c>
      <c r="J16" s="96">
        <f>գործակից!H26*83200</f>
        <v>267072</v>
      </c>
      <c r="K16" s="96">
        <f>գործակից!I26*83200</f>
        <v>322816</v>
      </c>
      <c r="L16" s="96">
        <f>գործակից!J26*83200</f>
        <v>391040</v>
      </c>
      <c r="M16" s="96">
        <f>գործակից!K26*83200</f>
        <v>322816</v>
      </c>
      <c r="N16" s="96">
        <f>գործակից!L26*83200</f>
        <v>391040</v>
      </c>
      <c r="O16" s="96">
        <f>գործակից!M26*83200</f>
        <v>475072</v>
      </c>
      <c r="P16" s="96">
        <f>գործակից!N26*83200</f>
        <v>577408</v>
      </c>
      <c r="Q16" s="97">
        <f>գործակից!O26*83200</f>
        <v>703872.00000000012</v>
      </c>
    </row>
    <row r="17" spans="1:17" ht="16.5" customHeight="1" x14ac:dyDescent="0.3">
      <c r="A17" s="254"/>
      <c r="B17" s="260"/>
      <c r="C17" s="263" t="s">
        <v>81</v>
      </c>
      <c r="D17" s="91" t="s">
        <v>78</v>
      </c>
      <c r="E17" s="89">
        <f>E16-E16*0.2-IF(E16&lt;=500000,E16*0.05,(E16*0.1-25000))-IF(E16&lt;100000, 1500,IF(AND(E16&gt;100000,E16&lt;=200000),3000,IF(AND(E16&gt;200000,E16&lt;=500000),5500,IF(AND(E16&gt;500000,E16&lt;=1000000),8500,15000))))</f>
        <v>89976</v>
      </c>
      <c r="F17" s="79">
        <f t="shared" ref="F17:Q17" si="8">F16-F16*0.2-IF(F16&lt;=500000,F16*0.05,(F16*0.1-25000))-IF(F16&lt;100000, 1500,IF(AND(F16&gt;100000,F16&lt;=200000),3000,IF(AND(F16&gt;200000,F16&lt;=500000),5500,IF(AND(F16&gt;500000,F16&lt;=1000000),8500,15000))))</f>
        <v>104952</v>
      </c>
      <c r="G17" s="79">
        <f t="shared" si="8"/>
        <v>123048.00000000001</v>
      </c>
      <c r="H17" s="79">
        <f t="shared" si="8"/>
        <v>143640</v>
      </c>
      <c r="I17" s="79">
        <f t="shared" si="8"/>
        <v>166100</v>
      </c>
      <c r="J17" s="79">
        <f t="shared" si="8"/>
        <v>194804</v>
      </c>
      <c r="K17" s="79">
        <f t="shared" si="8"/>
        <v>236612</v>
      </c>
      <c r="L17" s="79">
        <f t="shared" si="8"/>
        <v>287780</v>
      </c>
      <c r="M17" s="79">
        <f t="shared" si="8"/>
        <v>236612</v>
      </c>
      <c r="N17" s="79">
        <f t="shared" si="8"/>
        <v>287780</v>
      </c>
      <c r="O17" s="79">
        <f t="shared" si="8"/>
        <v>350804</v>
      </c>
      <c r="P17" s="79">
        <f t="shared" si="8"/>
        <v>420685.60000000003</v>
      </c>
      <c r="Q17" s="85">
        <f t="shared" si="8"/>
        <v>509210.40000000008</v>
      </c>
    </row>
    <row r="18" spans="1:17" ht="16.5" customHeight="1" thickBot="1" x14ac:dyDescent="0.35">
      <c r="A18" s="254"/>
      <c r="B18" s="260"/>
      <c r="C18" s="267"/>
      <c r="D18" s="91" t="s">
        <v>79</v>
      </c>
      <c r="E18" s="89">
        <f>E16-E16*0.2-IF(E16&lt;100000, 1500,IF(AND(E16&gt;100000,E16&lt;=200000),3000,IF(AND(E16&gt;200000,E16&lt;=500000),5500,IF(AND(E16&gt;500000,E16&lt;=1000000),8500,15000))))</f>
        <v>96174.399999999994</v>
      </c>
      <c r="F18" s="79">
        <f t="shared" ref="F18:Q18" si="9">F16-F16*0.2-IF(F16&lt;100000, 1500,IF(AND(F16&gt;100000,F16&lt;=200000),3000,IF(AND(F16&gt;200000,F16&lt;=500000),5500,IF(AND(F16&gt;500000,F16&lt;=1000000),8500,15000))))</f>
        <v>112148.8</v>
      </c>
      <c r="G18" s="79">
        <f t="shared" si="9"/>
        <v>131451.20000000001</v>
      </c>
      <c r="H18" s="79">
        <f t="shared" si="9"/>
        <v>153416</v>
      </c>
      <c r="I18" s="79">
        <f t="shared" si="9"/>
        <v>177540</v>
      </c>
      <c r="J18" s="79">
        <f t="shared" si="9"/>
        <v>208157.6</v>
      </c>
      <c r="K18" s="79">
        <f t="shared" si="9"/>
        <v>252752.8</v>
      </c>
      <c r="L18" s="79">
        <f t="shared" si="9"/>
        <v>307332</v>
      </c>
      <c r="M18" s="79">
        <f t="shared" si="9"/>
        <v>252752.8</v>
      </c>
      <c r="N18" s="79">
        <f t="shared" si="9"/>
        <v>307332</v>
      </c>
      <c r="O18" s="79">
        <f t="shared" si="9"/>
        <v>374557.6</v>
      </c>
      <c r="P18" s="79">
        <f t="shared" si="9"/>
        <v>453426.4</v>
      </c>
      <c r="Q18" s="85">
        <f t="shared" si="9"/>
        <v>554597.60000000009</v>
      </c>
    </row>
    <row r="19" spans="1:17" ht="16.5" customHeight="1" x14ac:dyDescent="0.3">
      <c r="A19" s="254"/>
      <c r="B19" s="262">
        <v>6</v>
      </c>
      <c r="C19" s="93" t="s">
        <v>80</v>
      </c>
      <c r="D19" s="94"/>
      <c r="E19" s="95">
        <f>գործակից!C27*83200</f>
        <v>120640</v>
      </c>
      <c r="F19" s="96">
        <f>գործակից!D27*83200</f>
        <v>139776</v>
      </c>
      <c r="G19" s="96">
        <f>գործակից!E27*83200</f>
        <v>163072</v>
      </c>
      <c r="H19" s="96">
        <f>գործակից!F27*83200</f>
        <v>189695.99999999997</v>
      </c>
      <c r="I19" s="96">
        <f>գործակից!G27*83200</f>
        <v>221312</v>
      </c>
      <c r="J19" s="96">
        <f>գործակից!H27*83200</f>
        <v>258752</v>
      </c>
      <c r="K19" s="96">
        <f>գործակից!I27*83200</f>
        <v>312832</v>
      </c>
      <c r="L19" s="96">
        <f>գործակից!J27*83200</f>
        <v>378560</v>
      </c>
      <c r="M19" s="96">
        <f>գործակից!K27*83200</f>
        <v>312832</v>
      </c>
      <c r="N19" s="96">
        <f>գործակից!L27*83200</f>
        <v>378560</v>
      </c>
      <c r="O19" s="96">
        <f>գործակից!M27*83200</f>
        <v>459263.99999999994</v>
      </c>
      <c r="P19" s="96">
        <f>գործակից!N27*83200</f>
        <v>559104</v>
      </c>
      <c r="Q19" s="97">
        <f>գործակից!O27*83200</f>
        <v>680576</v>
      </c>
    </row>
    <row r="20" spans="1:17" ht="16.5" customHeight="1" x14ac:dyDescent="0.3">
      <c r="A20" s="254"/>
      <c r="B20" s="260"/>
      <c r="C20" s="263" t="s">
        <v>81</v>
      </c>
      <c r="D20" s="91" t="s">
        <v>78</v>
      </c>
      <c r="E20" s="89">
        <f>E19-E19*0.2-IF(E19&lt;=500000,E19*0.05,(E19*0.1-25000))-IF(E19&lt;100000, 1500,IF(AND(E19&gt;100000,E19&lt;=200000),3000,IF(AND(E19&gt;200000,E19&lt;=500000),5500,IF(AND(E19&gt;500000,E19&lt;=1000000),8500,15000))))</f>
        <v>87480</v>
      </c>
      <c r="F20" s="79">
        <f t="shared" ref="F20:Q20" si="10">F19-F19*0.2-IF(F19&lt;=500000,F19*0.05,(F19*0.1-25000))-IF(F19&lt;100000, 1500,IF(AND(F19&gt;100000,F19&lt;=200000),3000,IF(AND(F19&gt;200000,F19&lt;=500000),5500,IF(AND(F19&gt;500000,F19&lt;=1000000),8500,15000))))</f>
        <v>101832</v>
      </c>
      <c r="G20" s="79">
        <f t="shared" si="10"/>
        <v>119304</v>
      </c>
      <c r="H20" s="79">
        <f t="shared" si="10"/>
        <v>139272</v>
      </c>
      <c r="I20" s="79">
        <f t="shared" si="10"/>
        <v>160484</v>
      </c>
      <c r="J20" s="79">
        <f t="shared" si="10"/>
        <v>188564</v>
      </c>
      <c r="K20" s="79">
        <f t="shared" si="10"/>
        <v>229124</v>
      </c>
      <c r="L20" s="79">
        <f t="shared" si="10"/>
        <v>278420</v>
      </c>
      <c r="M20" s="79">
        <f t="shared" si="10"/>
        <v>229124</v>
      </c>
      <c r="N20" s="79">
        <f t="shared" si="10"/>
        <v>278420</v>
      </c>
      <c r="O20" s="79">
        <f t="shared" si="10"/>
        <v>338947.99999999994</v>
      </c>
      <c r="P20" s="79">
        <f t="shared" si="10"/>
        <v>407872.8</v>
      </c>
      <c r="Q20" s="85">
        <f t="shared" si="10"/>
        <v>492903.20000000007</v>
      </c>
    </row>
    <row r="21" spans="1:17" ht="16.5" customHeight="1" thickBot="1" x14ac:dyDescent="0.35">
      <c r="A21" s="254"/>
      <c r="B21" s="260"/>
      <c r="C21" s="267"/>
      <c r="D21" s="91" t="s">
        <v>79</v>
      </c>
      <c r="E21" s="89">
        <f>E19-E19*0.2-IF(E19&lt;100000, 1500,IF(AND(E19&gt;100000,E19&lt;=200000),3000,IF(AND(E19&gt;200000,E19&lt;=500000),5500,IF(AND(E19&gt;500000,E19&lt;=1000000),8500,15000))))</f>
        <v>93512</v>
      </c>
      <c r="F21" s="79">
        <f t="shared" ref="F21:Q21" si="11">F19-F19*0.2-IF(F19&lt;100000, 1500,IF(AND(F19&gt;100000,F19&lt;=200000),3000,IF(AND(F19&gt;200000,F19&lt;=500000),5500,IF(AND(F19&gt;500000,F19&lt;=1000000),8500,15000))))</f>
        <v>108820.8</v>
      </c>
      <c r="G21" s="79">
        <f t="shared" si="11"/>
        <v>127457.60000000001</v>
      </c>
      <c r="H21" s="79">
        <f t="shared" si="11"/>
        <v>148756.79999999999</v>
      </c>
      <c r="I21" s="79">
        <f t="shared" si="11"/>
        <v>171549.6</v>
      </c>
      <c r="J21" s="79">
        <f t="shared" si="11"/>
        <v>201501.6</v>
      </c>
      <c r="K21" s="79">
        <f t="shared" si="11"/>
        <v>244765.6</v>
      </c>
      <c r="L21" s="79">
        <f t="shared" si="11"/>
        <v>297348</v>
      </c>
      <c r="M21" s="79">
        <f t="shared" si="11"/>
        <v>244765.6</v>
      </c>
      <c r="N21" s="79">
        <f t="shared" si="11"/>
        <v>297348</v>
      </c>
      <c r="O21" s="79">
        <f t="shared" si="11"/>
        <v>361911.19999999995</v>
      </c>
      <c r="P21" s="79">
        <f t="shared" si="11"/>
        <v>438783.2</v>
      </c>
      <c r="Q21" s="85">
        <f t="shared" si="11"/>
        <v>535960.80000000005</v>
      </c>
    </row>
    <row r="22" spans="1:17" ht="16.5" customHeight="1" x14ac:dyDescent="0.3">
      <c r="A22" s="254"/>
      <c r="B22" s="262">
        <v>5</v>
      </c>
      <c r="C22" s="93" t="s">
        <v>80</v>
      </c>
      <c r="D22" s="94"/>
      <c r="E22" s="95">
        <f>գործակից!C28*83200</f>
        <v>117312</v>
      </c>
      <c r="F22" s="96">
        <f>գործակից!D28*83200</f>
        <v>135616</v>
      </c>
      <c r="G22" s="96">
        <f>գործակից!E28*83200</f>
        <v>158080</v>
      </c>
      <c r="H22" s="96">
        <f>գործակից!F28*83200</f>
        <v>183872</v>
      </c>
      <c r="I22" s="96">
        <f>գործակից!G28*83200</f>
        <v>214656</v>
      </c>
      <c r="J22" s="96">
        <f>գործակից!H28*83200</f>
        <v>251264</v>
      </c>
      <c r="K22" s="96">
        <f>գործակից!I28*83200</f>
        <v>302848</v>
      </c>
      <c r="L22" s="96">
        <f>գործակից!J28*83200</f>
        <v>366912</v>
      </c>
      <c r="M22" s="96">
        <f>գործակից!K28*83200</f>
        <v>302848</v>
      </c>
      <c r="N22" s="96">
        <f>գործակից!L28*83200</f>
        <v>366912</v>
      </c>
      <c r="O22" s="96">
        <f>գործակից!M28*83200</f>
        <v>445119.99999999994</v>
      </c>
      <c r="P22" s="96">
        <f>գործակից!N28*83200</f>
        <v>540800</v>
      </c>
      <c r="Q22" s="97">
        <f>գործակից!O28*83200</f>
        <v>658944</v>
      </c>
    </row>
    <row r="23" spans="1:17" ht="16.5" customHeight="1" x14ac:dyDescent="0.3">
      <c r="A23" s="254"/>
      <c r="B23" s="260"/>
      <c r="C23" s="263" t="s">
        <v>81</v>
      </c>
      <c r="D23" s="91" t="s">
        <v>78</v>
      </c>
      <c r="E23" s="89">
        <f>E22-E22*0.2-IF(E22&lt;=500000,E22*0.05,(E22*0.1-25000))-IF(E22&lt;100000, 1500,IF(AND(E22&gt;100000,E22&lt;=200000),3000,IF(AND(E22&gt;200000,E22&lt;=500000),5500,IF(AND(E22&gt;500000,E22&lt;=1000000),8500,15000))))</f>
        <v>84984</v>
      </c>
      <c r="F23" s="79">
        <f t="shared" ref="F23:Q23" si="12">F22-F22*0.2-IF(F22&lt;=500000,F22*0.05,(F22*0.1-25000))-IF(F22&lt;100000, 1500,IF(AND(F22&gt;100000,F22&lt;=200000),3000,IF(AND(F22&gt;200000,F22&lt;=500000),5500,IF(AND(F22&gt;500000,F22&lt;=1000000),8500,15000))))</f>
        <v>98712</v>
      </c>
      <c r="G23" s="79">
        <f t="shared" si="12"/>
        <v>115560</v>
      </c>
      <c r="H23" s="79">
        <f t="shared" si="12"/>
        <v>134904</v>
      </c>
      <c r="I23" s="79">
        <f t="shared" si="12"/>
        <v>155492</v>
      </c>
      <c r="J23" s="79">
        <f t="shared" si="12"/>
        <v>182948</v>
      </c>
      <c r="K23" s="79">
        <f t="shared" si="12"/>
        <v>221636</v>
      </c>
      <c r="L23" s="79">
        <f t="shared" si="12"/>
        <v>269684</v>
      </c>
      <c r="M23" s="79">
        <f t="shared" si="12"/>
        <v>221636</v>
      </c>
      <c r="N23" s="79">
        <f t="shared" si="12"/>
        <v>269684</v>
      </c>
      <c r="O23" s="79">
        <f t="shared" si="12"/>
        <v>328339.99999999994</v>
      </c>
      <c r="P23" s="79">
        <f t="shared" si="12"/>
        <v>395060</v>
      </c>
      <c r="Q23" s="85">
        <f t="shared" si="12"/>
        <v>477760.79999999993</v>
      </c>
    </row>
    <row r="24" spans="1:17" ht="16.5" customHeight="1" thickBot="1" x14ac:dyDescent="0.35">
      <c r="A24" s="255"/>
      <c r="B24" s="261"/>
      <c r="C24" s="264"/>
      <c r="D24" s="92" t="s">
        <v>79</v>
      </c>
      <c r="E24" s="90">
        <f>E22-E22*0.2-IF(E22&lt;100000, 1500,IF(AND(E22&gt;100000,E22&lt;=200000),3000,IF(AND(E22&gt;200000,E22&lt;=500000),5500,IF(AND(E22&gt;500000,E22&lt;=1000000),8500,15000))))</f>
        <v>90849.600000000006</v>
      </c>
      <c r="F24" s="87">
        <f t="shared" ref="F24:Q24" si="13">F22-F22*0.2-IF(F22&lt;100000, 1500,IF(AND(F22&gt;100000,F22&lt;=200000),3000,IF(AND(F22&gt;200000,F22&lt;=500000),5500,IF(AND(F22&gt;500000,F22&lt;=1000000),8500,15000))))</f>
        <v>105492.8</v>
      </c>
      <c r="G24" s="87">
        <f t="shared" si="13"/>
        <v>123464</v>
      </c>
      <c r="H24" s="87">
        <f t="shared" si="13"/>
        <v>144097.60000000001</v>
      </c>
      <c r="I24" s="87">
        <f t="shared" si="13"/>
        <v>166224.79999999999</v>
      </c>
      <c r="J24" s="87">
        <f t="shared" si="13"/>
        <v>195511.2</v>
      </c>
      <c r="K24" s="87">
        <f t="shared" si="13"/>
        <v>236778.4</v>
      </c>
      <c r="L24" s="87">
        <f t="shared" si="13"/>
        <v>288029.59999999998</v>
      </c>
      <c r="M24" s="87">
        <f t="shared" si="13"/>
        <v>236778.4</v>
      </c>
      <c r="N24" s="87">
        <f t="shared" si="13"/>
        <v>288029.59999999998</v>
      </c>
      <c r="O24" s="87">
        <f t="shared" si="13"/>
        <v>350595.99999999994</v>
      </c>
      <c r="P24" s="87">
        <f t="shared" si="13"/>
        <v>424140</v>
      </c>
      <c r="Q24" s="88">
        <f t="shared" si="13"/>
        <v>518655.19999999995</v>
      </c>
    </row>
    <row r="25" spans="1:17" ht="16.5" customHeight="1" x14ac:dyDescent="0.3">
      <c r="A25" s="256" t="s">
        <v>12</v>
      </c>
      <c r="B25" s="245">
        <v>4</v>
      </c>
      <c r="C25" s="93" t="s">
        <v>80</v>
      </c>
      <c r="D25" s="94"/>
      <c r="E25" s="95">
        <f>գործակից!C29*83200</f>
        <v>113984.00000000001</v>
      </c>
      <c r="F25" s="96">
        <f>գործակից!D29*83200</f>
        <v>132288</v>
      </c>
      <c r="G25" s="96">
        <f>գործակից!E29*83200</f>
        <v>153088</v>
      </c>
      <c r="H25" s="96">
        <f>գործակից!F29*83200</f>
        <v>178880</v>
      </c>
      <c r="I25" s="96">
        <f>գործակից!G29*83200</f>
        <v>208000</v>
      </c>
      <c r="J25" s="96">
        <f>գործակից!H29*83200</f>
        <v>242944</v>
      </c>
      <c r="K25" s="96">
        <f>գործակից!I29*83200</f>
        <v>293696</v>
      </c>
      <c r="L25" s="96">
        <f>գործակից!J29*83200</f>
        <v>355263.99999999994</v>
      </c>
      <c r="M25" s="96">
        <f>գործակից!K29*83200</f>
        <v>293696</v>
      </c>
      <c r="N25" s="96">
        <f>գործակից!L29*83200</f>
        <v>355263.99999999994</v>
      </c>
      <c r="O25" s="96">
        <f>գործակից!M29*83200</f>
        <v>430976</v>
      </c>
      <c r="P25" s="96">
        <f>գործակից!N29*83200</f>
        <v>523328</v>
      </c>
      <c r="Q25" s="97">
        <f>գործակից!O29*83200</f>
        <v>637312</v>
      </c>
    </row>
    <row r="26" spans="1:17" ht="16.5" customHeight="1" x14ac:dyDescent="0.3">
      <c r="A26" s="257"/>
      <c r="B26" s="252"/>
      <c r="C26" s="270" t="s">
        <v>81</v>
      </c>
      <c r="D26" s="91" t="s">
        <v>78</v>
      </c>
      <c r="E26" s="89">
        <f>E25-E25*0.2-IF(E25&lt;=500000,E25*0.05,(E25*0.1-25000))-IF(E25&lt;100000, 1500,IF(AND(E25&gt;100000,E25&lt;=200000),3000,IF(AND(E25&gt;200000,E25&lt;=500000),5500,IF(AND(E25&gt;500000,E25&lt;=1000000),8500,15000))))</f>
        <v>82488.000000000015</v>
      </c>
      <c r="F26" s="79">
        <f t="shared" ref="F26:Q26" si="14">F25-F25*0.2-IF(F25&lt;=500000,F25*0.05,(F25*0.1-25000))-IF(F25&lt;100000, 1500,IF(AND(F25&gt;100000,F25&lt;=200000),3000,IF(AND(F25&gt;200000,F25&lt;=500000),5500,IF(AND(F25&gt;500000,F25&lt;=1000000),8500,15000))))</f>
        <v>96216</v>
      </c>
      <c r="G26" s="79">
        <f t="shared" si="14"/>
        <v>111816</v>
      </c>
      <c r="H26" s="79">
        <f t="shared" si="14"/>
        <v>131160</v>
      </c>
      <c r="I26" s="79">
        <f t="shared" si="14"/>
        <v>150500</v>
      </c>
      <c r="J26" s="79">
        <f t="shared" si="14"/>
        <v>176708</v>
      </c>
      <c r="K26" s="79">
        <f t="shared" si="14"/>
        <v>214772</v>
      </c>
      <c r="L26" s="79">
        <f t="shared" si="14"/>
        <v>260947.99999999994</v>
      </c>
      <c r="M26" s="79">
        <f t="shared" si="14"/>
        <v>214772</v>
      </c>
      <c r="N26" s="79">
        <f t="shared" si="14"/>
        <v>260947.99999999994</v>
      </c>
      <c r="O26" s="79">
        <f t="shared" si="14"/>
        <v>317732</v>
      </c>
      <c r="P26" s="79">
        <f t="shared" si="14"/>
        <v>382829.60000000003</v>
      </c>
      <c r="Q26" s="85">
        <f t="shared" si="14"/>
        <v>462618.39999999997</v>
      </c>
    </row>
    <row r="27" spans="1:17" ht="16.5" customHeight="1" thickBot="1" x14ac:dyDescent="0.35">
      <c r="A27" s="257"/>
      <c r="B27" s="252"/>
      <c r="C27" s="271"/>
      <c r="D27" s="91" t="s">
        <v>79</v>
      </c>
      <c r="E27" s="89">
        <f>E25-E25*0.2-IF(E25&lt;100000, 1500,IF(AND(E25&gt;100000,E25&lt;=200000),3000,IF(AND(E25&gt;200000,E25&lt;=500000),5500,IF(AND(E25&gt;500000,E25&lt;=1000000),8500,15000))))</f>
        <v>88187.200000000012</v>
      </c>
      <c r="F27" s="79">
        <f t="shared" ref="F27:Q27" si="15">F25-F25*0.2-IF(F25&lt;100000, 1500,IF(AND(F25&gt;100000,F25&lt;=200000),3000,IF(AND(F25&gt;200000,F25&lt;=500000),5500,IF(AND(F25&gt;500000,F25&lt;=1000000),8500,15000))))</f>
        <v>102830.39999999999</v>
      </c>
      <c r="G27" s="79">
        <f t="shared" si="15"/>
        <v>119470.39999999999</v>
      </c>
      <c r="H27" s="79">
        <f t="shared" si="15"/>
        <v>140104</v>
      </c>
      <c r="I27" s="79">
        <f t="shared" si="15"/>
        <v>160900</v>
      </c>
      <c r="J27" s="79">
        <f t="shared" si="15"/>
        <v>188855.2</v>
      </c>
      <c r="K27" s="79">
        <f t="shared" si="15"/>
        <v>229456.8</v>
      </c>
      <c r="L27" s="79">
        <f t="shared" si="15"/>
        <v>278711.19999999995</v>
      </c>
      <c r="M27" s="79">
        <f t="shared" si="15"/>
        <v>229456.8</v>
      </c>
      <c r="N27" s="79">
        <f t="shared" si="15"/>
        <v>278711.19999999995</v>
      </c>
      <c r="O27" s="79">
        <f t="shared" si="15"/>
        <v>339280.8</v>
      </c>
      <c r="P27" s="79">
        <f t="shared" si="15"/>
        <v>410162.4</v>
      </c>
      <c r="Q27" s="85">
        <f t="shared" si="15"/>
        <v>501349.6</v>
      </c>
    </row>
    <row r="28" spans="1:17" ht="16.5" customHeight="1" x14ac:dyDescent="0.3">
      <c r="A28" s="257"/>
      <c r="B28" s="252">
        <v>3</v>
      </c>
      <c r="C28" s="93" t="s">
        <v>80</v>
      </c>
      <c r="D28" s="94"/>
      <c r="E28" s="95">
        <f>գործակից!C30*83200</f>
        <v>110656</v>
      </c>
      <c r="F28" s="96">
        <f>գործակից!D30*83200</f>
        <v>128128</v>
      </c>
      <c r="G28" s="96">
        <f>գործակից!E30*83200</f>
        <v>148928</v>
      </c>
      <c r="H28" s="96">
        <f>գործակից!F30*83200</f>
        <v>173056</v>
      </c>
      <c r="I28" s="96">
        <f>գործակից!G30*83200</f>
        <v>202176</v>
      </c>
      <c r="J28" s="96">
        <f>գործակից!H30*83200</f>
        <v>235456</v>
      </c>
      <c r="K28" s="96">
        <f>գործակից!I30*83200</f>
        <v>284544</v>
      </c>
      <c r="L28" s="96">
        <f>գործակից!J30*83200</f>
        <v>344448</v>
      </c>
      <c r="M28" s="96">
        <f>գործակից!K30*83200</f>
        <v>284544</v>
      </c>
      <c r="N28" s="96">
        <f>գործակից!L30*83200</f>
        <v>344448</v>
      </c>
      <c r="O28" s="96">
        <f>գործակից!M30*83200</f>
        <v>416832</v>
      </c>
      <c r="P28" s="96">
        <f>գործակից!N30*83200</f>
        <v>506688</v>
      </c>
      <c r="Q28" s="97">
        <f>գործակից!O30*83200</f>
        <v>616512</v>
      </c>
    </row>
    <row r="29" spans="1:17" ht="16.5" customHeight="1" x14ac:dyDescent="0.3">
      <c r="A29" s="257"/>
      <c r="B29" s="252"/>
      <c r="C29" s="270" t="s">
        <v>81</v>
      </c>
      <c r="D29" s="91" t="s">
        <v>78</v>
      </c>
      <c r="E29" s="89">
        <f>E28-E28*0.2-IF(E28&lt;=500000,E28*0.05,(E28*0.1-25000))-IF(E28&lt;100000, 1500,IF(AND(E28&gt;100000,E28&lt;=200000),3000,IF(AND(E28&gt;200000,E28&lt;=500000),5500,IF(AND(E28&gt;500000,E28&lt;=1000000),8500,15000))))</f>
        <v>79992</v>
      </c>
      <c r="F29" s="79">
        <f t="shared" ref="F29:Q29" si="16">F28-F28*0.2-IF(F28&lt;=500000,F28*0.05,(F28*0.1-25000))-IF(F28&lt;100000, 1500,IF(AND(F28&gt;100000,F28&lt;=200000),3000,IF(AND(F28&gt;200000,F28&lt;=500000),5500,IF(AND(F28&gt;500000,F28&lt;=1000000),8500,15000))))</f>
        <v>93096</v>
      </c>
      <c r="G29" s="79">
        <f t="shared" si="16"/>
        <v>108696</v>
      </c>
      <c r="H29" s="79">
        <f t="shared" si="16"/>
        <v>126791.99999999999</v>
      </c>
      <c r="I29" s="79">
        <f t="shared" si="16"/>
        <v>146132</v>
      </c>
      <c r="J29" s="79">
        <f t="shared" si="16"/>
        <v>171092</v>
      </c>
      <c r="K29" s="79">
        <f t="shared" si="16"/>
        <v>207908</v>
      </c>
      <c r="L29" s="79">
        <f t="shared" si="16"/>
        <v>252836.00000000003</v>
      </c>
      <c r="M29" s="79">
        <f t="shared" si="16"/>
        <v>207908</v>
      </c>
      <c r="N29" s="79">
        <f t="shared" si="16"/>
        <v>252836.00000000003</v>
      </c>
      <c r="O29" s="79">
        <f t="shared" si="16"/>
        <v>307124</v>
      </c>
      <c r="P29" s="79">
        <f t="shared" si="16"/>
        <v>371181.60000000003</v>
      </c>
      <c r="Q29" s="85">
        <f t="shared" si="16"/>
        <v>448058.39999999997</v>
      </c>
    </row>
    <row r="30" spans="1:17" ht="16.5" customHeight="1" thickBot="1" x14ac:dyDescent="0.35">
      <c r="A30" s="257"/>
      <c r="B30" s="252"/>
      <c r="C30" s="271"/>
      <c r="D30" s="91" t="s">
        <v>79</v>
      </c>
      <c r="E30" s="89">
        <f>E28-E28*0.2-IF(E28&lt;100000, 1500,IF(AND(E28&gt;100000,E28&lt;=200000),3000,IF(AND(E28&gt;200000,E28&lt;=500000),5500,IF(AND(E28&gt;500000,E28&lt;=1000000),8500,15000))))</f>
        <v>85524.800000000003</v>
      </c>
      <c r="F30" s="79">
        <f t="shared" ref="F30:Q30" si="17">F28-F28*0.2-IF(F28&lt;100000, 1500,IF(AND(F28&gt;100000,F28&lt;=200000),3000,IF(AND(F28&gt;200000,F28&lt;=500000),5500,IF(AND(F28&gt;500000,F28&lt;=1000000),8500,15000))))</f>
        <v>99502.399999999994</v>
      </c>
      <c r="G30" s="79">
        <f t="shared" si="17"/>
        <v>116142.39999999999</v>
      </c>
      <c r="H30" s="79">
        <f t="shared" si="17"/>
        <v>135444.79999999999</v>
      </c>
      <c r="I30" s="79">
        <f t="shared" si="17"/>
        <v>156240.79999999999</v>
      </c>
      <c r="J30" s="79">
        <f t="shared" si="17"/>
        <v>182864.8</v>
      </c>
      <c r="K30" s="79">
        <f t="shared" si="17"/>
        <v>222135.2</v>
      </c>
      <c r="L30" s="79">
        <f t="shared" si="17"/>
        <v>270058.40000000002</v>
      </c>
      <c r="M30" s="79">
        <f t="shared" si="17"/>
        <v>222135.2</v>
      </c>
      <c r="N30" s="79">
        <f t="shared" si="17"/>
        <v>270058.40000000002</v>
      </c>
      <c r="O30" s="79">
        <f t="shared" si="17"/>
        <v>327965.59999999998</v>
      </c>
      <c r="P30" s="79">
        <f t="shared" si="17"/>
        <v>396850.4</v>
      </c>
      <c r="Q30" s="85">
        <f t="shared" si="17"/>
        <v>484709.6</v>
      </c>
    </row>
    <row r="31" spans="1:17" ht="16.5" customHeight="1" x14ac:dyDescent="0.3">
      <c r="A31" s="257"/>
      <c r="B31" s="252">
        <v>2</v>
      </c>
      <c r="C31" s="93" t="s">
        <v>80</v>
      </c>
      <c r="D31" s="94"/>
      <c r="E31" s="95">
        <f>գործակից!C31*83200</f>
        <v>107328</v>
      </c>
      <c r="F31" s="96">
        <f>գործակից!D31*83200</f>
        <v>123968</v>
      </c>
      <c r="G31" s="96">
        <f>գործակից!E31*83200</f>
        <v>143936</v>
      </c>
      <c r="H31" s="96">
        <f>գործակից!F31*83200</f>
        <v>168064</v>
      </c>
      <c r="I31" s="96">
        <f>գործակից!G31*83200</f>
        <v>195520</v>
      </c>
      <c r="J31" s="96">
        <f>գործակից!H31*83200</f>
        <v>228800</v>
      </c>
      <c r="K31" s="96">
        <f>գործակից!I31*83200</f>
        <v>275392</v>
      </c>
      <c r="L31" s="96">
        <f>գործակից!J31*83200</f>
        <v>333632</v>
      </c>
      <c r="M31" s="96">
        <f>գործակից!K31*83200</f>
        <v>275392</v>
      </c>
      <c r="N31" s="96">
        <f>գործակից!L31*83200</f>
        <v>333632</v>
      </c>
      <c r="O31" s="96">
        <f>գործակից!M31*83200</f>
        <v>404352</v>
      </c>
      <c r="P31" s="96">
        <f>գործակից!N31*83200</f>
        <v>490048</v>
      </c>
      <c r="Q31" s="97">
        <f>գործակից!O31*83200</f>
        <v>596544</v>
      </c>
    </row>
    <row r="32" spans="1:17" ht="16.5" customHeight="1" x14ac:dyDescent="0.3">
      <c r="A32" s="257"/>
      <c r="B32" s="252"/>
      <c r="C32" s="270" t="s">
        <v>81</v>
      </c>
      <c r="D32" s="91" t="s">
        <v>78</v>
      </c>
      <c r="E32" s="89">
        <f>E31-E31*0.2-IF(E31&lt;=500000,E31*0.05,(E31*0.1-25000))-IF(E31&lt;100000, 1500,IF(AND(E31&gt;100000,E31&lt;=200000),3000,IF(AND(E31&gt;200000,E31&lt;=500000),5500,IF(AND(E31&gt;500000,E31&lt;=1000000),8500,15000))))</f>
        <v>77496</v>
      </c>
      <c r="F32" s="79">
        <f t="shared" ref="F32:Q32" si="18">F31-F31*0.2-IF(F31&lt;=500000,F31*0.05,(F31*0.1-25000))-IF(F31&lt;100000, 1500,IF(AND(F31&gt;100000,F31&lt;=200000),3000,IF(AND(F31&gt;200000,F31&lt;=500000),5500,IF(AND(F31&gt;500000,F31&lt;=1000000),8500,15000))))</f>
        <v>89976</v>
      </c>
      <c r="G32" s="79">
        <f t="shared" si="18"/>
        <v>104952</v>
      </c>
      <c r="H32" s="79">
        <f t="shared" si="18"/>
        <v>123048.00000000001</v>
      </c>
      <c r="I32" s="79">
        <f t="shared" si="18"/>
        <v>143640</v>
      </c>
      <c r="J32" s="79">
        <f t="shared" si="18"/>
        <v>166100</v>
      </c>
      <c r="K32" s="79">
        <f t="shared" si="18"/>
        <v>201044</v>
      </c>
      <c r="L32" s="79">
        <f t="shared" si="18"/>
        <v>244723.99999999997</v>
      </c>
      <c r="M32" s="79">
        <f t="shared" si="18"/>
        <v>201044</v>
      </c>
      <c r="N32" s="79">
        <f t="shared" si="18"/>
        <v>244723.99999999997</v>
      </c>
      <c r="O32" s="79">
        <f t="shared" si="18"/>
        <v>297764</v>
      </c>
      <c r="P32" s="79">
        <f t="shared" si="18"/>
        <v>362036</v>
      </c>
      <c r="Q32" s="85">
        <f t="shared" si="18"/>
        <v>434080.8</v>
      </c>
    </row>
    <row r="33" spans="1:17" ht="16.5" customHeight="1" thickBot="1" x14ac:dyDescent="0.35">
      <c r="A33" s="257"/>
      <c r="B33" s="252"/>
      <c r="C33" s="271"/>
      <c r="D33" s="91" t="s">
        <v>79</v>
      </c>
      <c r="E33" s="89">
        <f>E31-E31*0.2-IF(E31&lt;100000, 1500,IF(AND(E31&gt;100000,E31&lt;=200000),3000,IF(AND(E31&gt;200000,E31&lt;=500000),5500,IF(AND(E31&gt;500000,E31&lt;=1000000),8500,15000))))</f>
        <v>82862.399999999994</v>
      </c>
      <c r="F33" s="79">
        <f t="shared" ref="F33:Q33" si="19">F31-F31*0.2-IF(F31&lt;100000, 1500,IF(AND(F31&gt;100000,F31&lt;=200000),3000,IF(AND(F31&gt;200000,F31&lt;=500000),5500,IF(AND(F31&gt;500000,F31&lt;=1000000),8500,15000))))</f>
        <v>96174.399999999994</v>
      </c>
      <c r="G33" s="79">
        <f t="shared" si="19"/>
        <v>112148.8</v>
      </c>
      <c r="H33" s="79">
        <f t="shared" si="19"/>
        <v>131451.20000000001</v>
      </c>
      <c r="I33" s="79">
        <f t="shared" si="19"/>
        <v>153416</v>
      </c>
      <c r="J33" s="79">
        <f t="shared" si="19"/>
        <v>177540</v>
      </c>
      <c r="K33" s="79">
        <f t="shared" si="19"/>
        <v>214813.6</v>
      </c>
      <c r="L33" s="79">
        <f t="shared" si="19"/>
        <v>261405.59999999998</v>
      </c>
      <c r="M33" s="79">
        <f t="shared" si="19"/>
        <v>214813.6</v>
      </c>
      <c r="N33" s="79">
        <f t="shared" si="19"/>
        <v>261405.59999999998</v>
      </c>
      <c r="O33" s="79">
        <f t="shared" si="19"/>
        <v>317981.59999999998</v>
      </c>
      <c r="P33" s="79">
        <f t="shared" si="19"/>
        <v>386538.4</v>
      </c>
      <c r="Q33" s="85">
        <f t="shared" si="19"/>
        <v>468735.2</v>
      </c>
    </row>
    <row r="34" spans="1:17" ht="14.25" customHeight="1" x14ac:dyDescent="0.3">
      <c r="A34" s="257"/>
      <c r="B34" s="252">
        <v>1</v>
      </c>
      <c r="C34" s="93" t="s">
        <v>80</v>
      </c>
      <c r="D34" s="94"/>
      <c r="E34" s="95">
        <f>գործակից!C32*83200</f>
        <v>104000</v>
      </c>
      <c r="F34" s="96">
        <f>գործակից!D32*83200</f>
        <v>120640</v>
      </c>
      <c r="G34" s="96">
        <f>գործակից!E32*83200</f>
        <v>139776</v>
      </c>
      <c r="H34" s="96">
        <f>գործակից!F32*83200</f>
        <v>163072</v>
      </c>
      <c r="I34" s="96">
        <f>գործակից!G32*83200</f>
        <v>189695.99999999997</v>
      </c>
      <c r="J34" s="96">
        <f>գործակից!H32*83200</f>
        <v>221312</v>
      </c>
      <c r="K34" s="96">
        <f>գործակից!I32*83200</f>
        <v>267072</v>
      </c>
      <c r="L34" s="96">
        <f>գործակից!J32*83200</f>
        <v>322816</v>
      </c>
      <c r="M34" s="96">
        <f>գործակից!K32*83200</f>
        <v>267072</v>
      </c>
      <c r="N34" s="96">
        <f>գործակից!L32*83200</f>
        <v>322816</v>
      </c>
      <c r="O34" s="96">
        <f>գործակից!M32*83200</f>
        <v>391040</v>
      </c>
      <c r="P34" s="96">
        <f>գործակից!N32*83200</f>
        <v>475072</v>
      </c>
      <c r="Q34" s="97">
        <f>գործակից!O32*83200</f>
        <v>577408</v>
      </c>
    </row>
    <row r="35" spans="1:17" ht="14.25" customHeight="1" x14ac:dyDescent="0.3">
      <c r="A35" s="257"/>
      <c r="B35" s="252"/>
      <c r="C35" s="270" t="s">
        <v>81</v>
      </c>
      <c r="D35" s="91" t="s">
        <v>78</v>
      </c>
      <c r="E35" s="89">
        <f>E34-E34*0.2-IF(E34&lt;=500000,E34*0.05,(E34*0.1-25000))-IF(E34&lt;100000, 1500,IF(AND(E34&gt;100000,E34&lt;=200000),3000,IF(AND(E34&gt;200000,E34&lt;=500000),5500,IF(AND(E34&gt;500000,E34&lt;=1000000),8500,15000))))</f>
        <v>75000</v>
      </c>
      <c r="F35" s="79">
        <f t="shared" ref="F35:Q35" si="20">F34-F34*0.2-IF(F34&lt;=500000,F34*0.05,(F34*0.1-25000))-IF(F34&lt;100000, 1500,IF(AND(F34&gt;100000,F34&lt;=200000),3000,IF(AND(F34&gt;200000,F34&lt;=500000),5500,IF(AND(F34&gt;500000,F34&lt;=1000000),8500,15000))))</f>
        <v>87480</v>
      </c>
      <c r="G35" s="79">
        <f t="shared" si="20"/>
        <v>101832</v>
      </c>
      <c r="H35" s="79">
        <f t="shared" si="20"/>
        <v>119304</v>
      </c>
      <c r="I35" s="79">
        <f t="shared" si="20"/>
        <v>139272</v>
      </c>
      <c r="J35" s="79">
        <f t="shared" si="20"/>
        <v>160484</v>
      </c>
      <c r="K35" s="79">
        <f t="shared" si="20"/>
        <v>194804</v>
      </c>
      <c r="L35" s="79">
        <f t="shared" si="20"/>
        <v>236612</v>
      </c>
      <c r="M35" s="79">
        <f t="shared" si="20"/>
        <v>194804</v>
      </c>
      <c r="N35" s="79">
        <f t="shared" si="20"/>
        <v>236612</v>
      </c>
      <c r="O35" s="79">
        <f t="shared" si="20"/>
        <v>287780</v>
      </c>
      <c r="P35" s="79">
        <f t="shared" si="20"/>
        <v>350804</v>
      </c>
      <c r="Q35" s="85">
        <f t="shared" si="20"/>
        <v>420685.60000000003</v>
      </c>
    </row>
    <row r="36" spans="1:17" ht="14.25" customHeight="1" thickBot="1" x14ac:dyDescent="0.35">
      <c r="A36" s="258"/>
      <c r="B36" s="246"/>
      <c r="C36" s="272"/>
      <c r="D36" s="92" t="s">
        <v>79</v>
      </c>
      <c r="E36" s="90">
        <f>E34-E34*0.2-IF(E34&lt;100000, 1500,IF(AND(E34&gt;100000,E34&lt;=200000),3000,IF(AND(E34&gt;200000,E34&lt;=500000),5500,IF(AND(E34&gt;500000,E34&lt;=1000000),8500,15000))))</f>
        <v>80200</v>
      </c>
      <c r="F36" s="87">
        <f t="shared" ref="F36:Q36" si="21">F34-F34*0.2-IF(F34&lt;100000, 1500,IF(AND(F34&gt;100000,F34&lt;=200000),3000,IF(AND(F34&gt;200000,F34&lt;=500000),5500,IF(AND(F34&gt;500000,F34&lt;=1000000),8500,15000))))</f>
        <v>93512</v>
      </c>
      <c r="G36" s="87">
        <f t="shared" si="21"/>
        <v>108820.8</v>
      </c>
      <c r="H36" s="87">
        <f t="shared" si="21"/>
        <v>127457.60000000001</v>
      </c>
      <c r="I36" s="87">
        <f t="shared" si="21"/>
        <v>148756.79999999999</v>
      </c>
      <c r="J36" s="87">
        <f t="shared" si="21"/>
        <v>171549.6</v>
      </c>
      <c r="K36" s="87">
        <f t="shared" si="21"/>
        <v>208157.6</v>
      </c>
      <c r="L36" s="87">
        <f t="shared" si="21"/>
        <v>252752.8</v>
      </c>
      <c r="M36" s="87">
        <f t="shared" si="21"/>
        <v>208157.6</v>
      </c>
      <c r="N36" s="87">
        <f t="shared" si="21"/>
        <v>252752.8</v>
      </c>
      <c r="O36" s="87">
        <f t="shared" si="21"/>
        <v>307332</v>
      </c>
      <c r="P36" s="87">
        <f t="shared" si="21"/>
        <v>374557.6</v>
      </c>
      <c r="Q36" s="88">
        <f t="shared" si="21"/>
        <v>453426.4</v>
      </c>
    </row>
  </sheetData>
  <mergeCells count="33">
    <mergeCell ref="B1:Q1"/>
    <mergeCell ref="A2:A3"/>
    <mergeCell ref="B2:B3"/>
    <mergeCell ref="C2:C3"/>
    <mergeCell ref="D2:D3"/>
    <mergeCell ref="M2:Q2"/>
    <mergeCell ref="E2:L2"/>
    <mergeCell ref="A4:A6"/>
    <mergeCell ref="B4:B6"/>
    <mergeCell ref="C5:C6"/>
    <mergeCell ref="A7:A15"/>
    <mergeCell ref="B7:B9"/>
    <mergeCell ref="C8:C9"/>
    <mergeCell ref="B10:B12"/>
    <mergeCell ref="C11:C12"/>
    <mergeCell ref="B13:B15"/>
    <mergeCell ref="C14:C15"/>
    <mergeCell ref="C20:C21"/>
    <mergeCell ref="A25:A36"/>
    <mergeCell ref="B25:B27"/>
    <mergeCell ref="C26:C27"/>
    <mergeCell ref="B28:B30"/>
    <mergeCell ref="C29:C30"/>
    <mergeCell ref="B31:B33"/>
    <mergeCell ref="C32:C33"/>
    <mergeCell ref="B34:B36"/>
    <mergeCell ref="C35:C36"/>
    <mergeCell ref="B22:B24"/>
    <mergeCell ref="C23:C24"/>
    <mergeCell ref="A16:A24"/>
    <mergeCell ref="B16:B18"/>
    <mergeCell ref="C17:C18"/>
    <mergeCell ref="B19:B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election activeCell="H45" sqref="H45"/>
    </sheetView>
  </sheetViews>
  <sheetFormatPr defaultRowHeight="16.5" x14ac:dyDescent="0.3"/>
  <cols>
    <col min="1" max="1" width="13.7109375" style="52" customWidth="1"/>
    <col min="2" max="2" width="6" style="52" customWidth="1"/>
    <col min="3" max="3" width="13.28515625" style="52" customWidth="1"/>
    <col min="4" max="4" width="9" style="52" customWidth="1"/>
    <col min="5" max="12" width="14.5703125" style="52" customWidth="1"/>
    <col min="13" max="16384" width="9.140625" style="52"/>
  </cols>
  <sheetData>
    <row r="1" spans="1:12" ht="21.75" customHeight="1" thickBot="1" x14ac:dyDescent="0.35">
      <c r="A1" s="250" t="s">
        <v>185</v>
      </c>
      <c r="B1" s="250"/>
      <c r="C1" s="250"/>
      <c r="D1" s="250"/>
      <c r="E1" s="250"/>
      <c r="F1" s="250"/>
      <c r="G1" s="250"/>
      <c r="H1" s="250"/>
      <c r="I1" s="250"/>
      <c r="J1" s="250"/>
      <c r="K1" s="250"/>
      <c r="L1" s="250"/>
    </row>
    <row r="2" spans="1:12" ht="13.5" customHeight="1" x14ac:dyDescent="0.3">
      <c r="A2" s="243" t="s">
        <v>3</v>
      </c>
      <c r="B2" s="268" t="s">
        <v>25</v>
      </c>
      <c r="C2" s="245" t="s">
        <v>76</v>
      </c>
      <c r="D2" s="265" t="s">
        <v>77</v>
      </c>
      <c r="E2" s="109">
        <v>1</v>
      </c>
      <c r="F2" s="80">
        <v>2</v>
      </c>
      <c r="G2" s="80">
        <v>3</v>
      </c>
      <c r="H2" s="80">
        <v>4</v>
      </c>
      <c r="I2" s="80">
        <v>5</v>
      </c>
      <c r="J2" s="80">
        <v>6</v>
      </c>
      <c r="K2" s="80">
        <v>7</v>
      </c>
      <c r="L2" s="99">
        <v>8</v>
      </c>
    </row>
    <row r="3" spans="1:12" ht="67.5" customHeight="1" thickBot="1" x14ac:dyDescent="0.35">
      <c r="A3" s="244"/>
      <c r="B3" s="269"/>
      <c r="C3" s="246"/>
      <c r="D3" s="266"/>
      <c r="E3" s="105" t="s">
        <v>26</v>
      </c>
      <c r="F3" s="86" t="s">
        <v>54</v>
      </c>
      <c r="G3" s="86" t="s">
        <v>55</v>
      </c>
      <c r="H3" s="86" t="s">
        <v>56</v>
      </c>
      <c r="I3" s="86" t="s">
        <v>186</v>
      </c>
      <c r="J3" s="106" t="s">
        <v>57</v>
      </c>
      <c r="K3" s="107" t="s">
        <v>187</v>
      </c>
      <c r="L3" s="108" t="s">
        <v>29</v>
      </c>
    </row>
    <row r="4" spans="1:12" ht="16.5" customHeight="1" x14ac:dyDescent="0.3">
      <c r="A4" s="253" t="s">
        <v>9</v>
      </c>
      <c r="B4" s="259">
        <v>11</v>
      </c>
      <c r="C4" s="93" t="s">
        <v>80</v>
      </c>
      <c r="D4" s="94"/>
      <c r="E4" s="95">
        <f>գործակից!C39*83200</f>
        <v>221312</v>
      </c>
      <c r="F4" s="96">
        <f>գործակից!D39*83200</f>
        <v>258752</v>
      </c>
      <c r="G4" s="96">
        <f>գործակից!E39*83200</f>
        <v>302848</v>
      </c>
      <c r="H4" s="96">
        <f>գործակից!F39*83200</f>
        <v>366080.00000000006</v>
      </c>
      <c r="I4" s="96">
        <f>գործակից!G39*83200</f>
        <v>444288</v>
      </c>
      <c r="J4" s="96">
        <f>գործակից!H39*83200</f>
        <v>539968</v>
      </c>
      <c r="K4" s="96">
        <f>գործակից!I39*83200</f>
        <v>658112</v>
      </c>
      <c r="L4" s="97">
        <f>գործակից!J39*83200</f>
        <v>802880</v>
      </c>
    </row>
    <row r="5" spans="1:12" ht="16.5" customHeight="1" x14ac:dyDescent="0.3">
      <c r="A5" s="254"/>
      <c r="B5" s="260"/>
      <c r="C5" s="263" t="s">
        <v>81</v>
      </c>
      <c r="D5" s="91" t="s">
        <v>78</v>
      </c>
      <c r="E5" s="89">
        <f>E4-E4*0.2-IF(E4&lt;=500000,E4*0.05,(E4*0.1-25000))-IF(E4&lt;100000, 1500,IF(AND(E4&gt;100000,E4&lt;=200000),3000,IF(AND(E4&gt;200000,E4&lt;=500000),5500,IF(AND(E4&gt;500000,E4&lt;=1000000),8500,15000))))</f>
        <v>160484</v>
      </c>
      <c r="F5" s="79">
        <f t="shared" ref="F5:L5" si="0">F4-F4*0.2-IF(F4&lt;=500000,F4*0.05,(F4*0.1-25000))-IF(F4&lt;100000, 1500,IF(AND(F4&gt;100000,F4&lt;=200000),3000,IF(AND(F4&gt;200000,F4&lt;=500000),5500,IF(AND(F4&gt;500000,F4&lt;=1000000),8500,15000))))</f>
        <v>188564</v>
      </c>
      <c r="G5" s="79">
        <f t="shared" si="0"/>
        <v>221636</v>
      </c>
      <c r="H5" s="79">
        <f t="shared" si="0"/>
        <v>269060.00000000006</v>
      </c>
      <c r="I5" s="79">
        <f t="shared" si="0"/>
        <v>327716</v>
      </c>
      <c r="J5" s="79">
        <f t="shared" si="0"/>
        <v>394477.60000000003</v>
      </c>
      <c r="K5" s="79">
        <f t="shared" si="0"/>
        <v>477178.39999999997</v>
      </c>
      <c r="L5" s="85">
        <f t="shared" si="0"/>
        <v>578516</v>
      </c>
    </row>
    <row r="6" spans="1:12" ht="16.5" customHeight="1" thickBot="1" x14ac:dyDescent="0.35">
      <c r="A6" s="255"/>
      <c r="B6" s="261"/>
      <c r="C6" s="264"/>
      <c r="D6" s="92" t="s">
        <v>79</v>
      </c>
      <c r="E6" s="90">
        <f>E4-E4*0.2-IF(E4&lt;100000, 1500,IF(AND(E4&gt;100000,E4&lt;=200000),3000,IF(AND(E4&gt;200000,E4&lt;=500000),5500,IF(AND(E4&gt;500000,E4&lt;=1000000),8500,15000))))</f>
        <v>171549.6</v>
      </c>
      <c r="F6" s="87">
        <f t="shared" ref="F6:L6" si="1">F4-F4*0.2-IF(F4&lt;100000, 1500,IF(AND(F4&gt;100000,F4&lt;=200000),3000,IF(AND(F4&gt;200000,F4&lt;=500000),5500,IF(AND(F4&gt;500000,F4&lt;=1000000),8500,15000))))</f>
        <v>201501.6</v>
      </c>
      <c r="G6" s="87">
        <f t="shared" si="1"/>
        <v>236778.4</v>
      </c>
      <c r="H6" s="87">
        <f t="shared" si="1"/>
        <v>287364.00000000006</v>
      </c>
      <c r="I6" s="87">
        <f t="shared" si="1"/>
        <v>349930.4</v>
      </c>
      <c r="J6" s="87">
        <f t="shared" si="1"/>
        <v>423474.4</v>
      </c>
      <c r="K6" s="87">
        <f t="shared" si="1"/>
        <v>517989.6</v>
      </c>
      <c r="L6" s="88">
        <f t="shared" si="1"/>
        <v>633804</v>
      </c>
    </row>
    <row r="7" spans="1:12" ht="16.5" customHeight="1" x14ac:dyDescent="0.3">
      <c r="A7" s="243" t="s">
        <v>10</v>
      </c>
      <c r="B7" s="259">
        <v>10</v>
      </c>
      <c r="C7" s="93" t="s">
        <v>80</v>
      </c>
      <c r="D7" s="94"/>
      <c r="E7" s="95">
        <f>գործակից!C40*83200</f>
        <v>214656</v>
      </c>
      <c r="F7" s="96">
        <f>գործակից!D40*83200</f>
        <v>250431.99999999997</v>
      </c>
      <c r="G7" s="96">
        <f>գործակից!E40*83200</f>
        <v>293696</v>
      </c>
      <c r="H7" s="96">
        <f>գործակից!F40*83200</f>
        <v>355263.99999999994</v>
      </c>
      <c r="I7" s="96">
        <f>գործակից!G40*83200</f>
        <v>430144</v>
      </c>
      <c r="J7" s="96">
        <f>գործակից!H40*83200</f>
        <v>523328</v>
      </c>
      <c r="K7" s="96">
        <f>գործակից!I40*83200</f>
        <v>636480</v>
      </c>
      <c r="L7" s="97">
        <f>գործակից!J40*83200</f>
        <v>776256</v>
      </c>
    </row>
    <row r="8" spans="1:12" ht="16.5" customHeight="1" x14ac:dyDescent="0.3">
      <c r="A8" s="254"/>
      <c r="B8" s="260"/>
      <c r="C8" s="263" t="s">
        <v>81</v>
      </c>
      <c r="D8" s="91" t="s">
        <v>78</v>
      </c>
      <c r="E8" s="89">
        <f>E7-E7*0.2-IF(E7&lt;=500000,E7*0.05,(E7*0.1-25000))-IF(E7&lt;100000, 1500,IF(AND(E7&gt;100000,E7&lt;=200000),3000,IF(AND(E7&gt;200000,E7&lt;=500000),5500,IF(AND(E7&gt;500000,E7&lt;=1000000),8500,15000))))</f>
        <v>155492</v>
      </c>
      <c r="F8" s="79">
        <f t="shared" ref="F8:L8" si="2">F7-F7*0.2-IF(F7&lt;=500000,F7*0.05,(F7*0.1-25000))-IF(F7&lt;100000, 1500,IF(AND(F7&gt;100000,F7&lt;=200000),3000,IF(AND(F7&gt;200000,F7&lt;=500000),5500,IF(AND(F7&gt;500000,F7&lt;=1000000),8500,15000))))</f>
        <v>182323.99999999997</v>
      </c>
      <c r="G8" s="79">
        <f t="shared" si="2"/>
        <v>214772</v>
      </c>
      <c r="H8" s="79">
        <f t="shared" si="2"/>
        <v>260947.99999999994</v>
      </c>
      <c r="I8" s="79">
        <f t="shared" si="2"/>
        <v>317108</v>
      </c>
      <c r="J8" s="79">
        <f t="shared" si="2"/>
        <v>382829.60000000003</v>
      </c>
      <c r="K8" s="79">
        <f t="shared" si="2"/>
        <v>462036</v>
      </c>
      <c r="L8" s="85">
        <f t="shared" si="2"/>
        <v>559879.20000000007</v>
      </c>
    </row>
    <row r="9" spans="1:12" ht="16.5" customHeight="1" thickBot="1" x14ac:dyDescent="0.35">
      <c r="A9" s="254"/>
      <c r="B9" s="260"/>
      <c r="C9" s="267"/>
      <c r="D9" s="91" t="s">
        <v>79</v>
      </c>
      <c r="E9" s="89">
        <f>E7-E7*0.2-IF(E7&lt;100000, 1500,IF(AND(E7&gt;100000,E7&lt;=200000),3000,IF(AND(E7&gt;200000,E7&lt;=500000),5500,IF(AND(E7&gt;500000,E7&lt;=1000000),8500,15000))))</f>
        <v>166224.79999999999</v>
      </c>
      <c r="F9" s="79">
        <f t="shared" ref="F9:L9" si="3">F7-F7*0.2-IF(F7&lt;100000, 1500,IF(AND(F7&gt;100000,F7&lt;=200000),3000,IF(AND(F7&gt;200000,F7&lt;=500000),5500,IF(AND(F7&gt;500000,F7&lt;=1000000),8500,15000))))</f>
        <v>194845.59999999998</v>
      </c>
      <c r="G9" s="79">
        <f t="shared" si="3"/>
        <v>229456.8</v>
      </c>
      <c r="H9" s="79">
        <f t="shared" si="3"/>
        <v>278711.19999999995</v>
      </c>
      <c r="I9" s="79">
        <f t="shared" si="3"/>
        <v>338615.2</v>
      </c>
      <c r="J9" s="79">
        <f t="shared" si="3"/>
        <v>410162.4</v>
      </c>
      <c r="K9" s="79">
        <f t="shared" si="3"/>
        <v>500684</v>
      </c>
      <c r="L9" s="85">
        <f t="shared" si="3"/>
        <v>612504.80000000005</v>
      </c>
    </row>
    <row r="10" spans="1:12" ht="16.5" customHeight="1" x14ac:dyDescent="0.3">
      <c r="A10" s="254"/>
      <c r="B10" s="262">
        <v>9</v>
      </c>
      <c r="C10" s="93" t="s">
        <v>80</v>
      </c>
      <c r="D10" s="94"/>
      <c r="E10" s="95">
        <f>գործակից!C41*83200</f>
        <v>208000</v>
      </c>
      <c r="F10" s="96">
        <f>գործակից!D41*83200</f>
        <v>242944</v>
      </c>
      <c r="G10" s="96">
        <f>գործակից!E41*83200</f>
        <v>284544</v>
      </c>
      <c r="H10" s="96">
        <f>գործակից!F41*83200</f>
        <v>343616</v>
      </c>
      <c r="I10" s="96">
        <f>գործակից!G41*83200</f>
        <v>416832</v>
      </c>
      <c r="J10" s="96">
        <f>գործակից!H41*83200</f>
        <v>506688</v>
      </c>
      <c r="K10" s="96">
        <f>գործակից!I41*83200</f>
        <v>616512</v>
      </c>
      <c r="L10" s="97">
        <f>գործակից!J41*83200</f>
        <v>751296</v>
      </c>
    </row>
    <row r="11" spans="1:12" ht="16.5" customHeight="1" x14ac:dyDescent="0.3">
      <c r="A11" s="254"/>
      <c r="B11" s="260"/>
      <c r="C11" s="263" t="s">
        <v>81</v>
      </c>
      <c r="D11" s="91" t="s">
        <v>78</v>
      </c>
      <c r="E11" s="89">
        <f>E10-E10*0.2-IF(E10&lt;=500000,E10*0.05,(E10*0.1-25000))-IF(E10&lt;100000, 1500,IF(AND(E10&gt;100000,E10&lt;=200000),3000,IF(AND(E10&gt;200000,E10&lt;=500000),5500,IF(AND(E10&gt;500000,E10&lt;=1000000),8500,15000))))</f>
        <v>150500</v>
      </c>
      <c r="F11" s="79">
        <f t="shared" ref="F11:L11" si="4">F10-F10*0.2-IF(F10&lt;=500000,F10*0.05,(F10*0.1-25000))-IF(F10&lt;100000, 1500,IF(AND(F10&gt;100000,F10&lt;=200000),3000,IF(AND(F10&gt;200000,F10&lt;=500000),5500,IF(AND(F10&gt;500000,F10&lt;=1000000),8500,15000))))</f>
        <v>176708</v>
      </c>
      <c r="G11" s="79">
        <f t="shared" si="4"/>
        <v>207908</v>
      </c>
      <c r="H11" s="79">
        <f t="shared" si="4"/>
        <v>252212</v>
      </c>
      <c r="I11" s="79">
        <f t="shared" si="4"/>
        <v>307124</v>
      </c>
      <c r="J11" s="79">
        <f t="shared" si="4"/>
        <v>371181.60000000003</v>
      </c>
      <c r="K11" s="79">
        <f t="shared" si="4"/>
        <v>448058.39999999997</v>
      </c>
      <c r="L11" s="85">
        <f t="shared" si="4"/>
        <v>542407.20000000007</v>
      </c>
    </row>
    <row r="12" spans="1:12" ht="16.5" customHeight="1" thickBot="1" x14ac:dyDescent="0.35">
      <c r="A12" s="254"/>
      <c r="B12" s="260"/>
      <c r="C12" s="267"/>
      <c r="D12" s="91" t="s">
        <v>79</v>
      </c>
      <c r="E12" s="89">
        <f>E10-E10*0.2-IF(E10&lt;100000, 1500,IF(AND(E10&gt;100000,E10&lt;=200000),3000,IF(AND(E10&gt;200000,E10&lt;=500000),5500,IF(AND(E10&gt;500000,E10&lt;=1000000),8500,15000))))</f>
        <v>160900</v>
      </c>
      <c r="F12" s="79">
        <f t="shared" ref="F12:L12" si="5">F10-F10*0.2-IF(F10&lt;100000, 1500,IF(AND(F10&gt;100000,F10&lt;=200000),3000,IF(AND(F10&gt;200000,F10&lt;=500000),5500,IF(AND(F10&gt;500000,F10&lt;=1000000),8500,15000))))</f>
        <v>188855.2</v>
      </c>
      <c r="G12" s="79">
        <f t="shared" si="5"/>
        <v>222135.2</v>
      </c>
      <c r="H12" s="79">
        <f t="shared" si="5"/>
        <v>269392.8</v>
      </c>
      <c r="I12" s="79">
        <f t="shared" si="5"/>
        <v>327965.59999999998</v>
      </c>
      <c r="J12" s="79">
        <f t="shared" si="5"/>
        <v>396850.4</v>
      </c>
      <c r="K12" s="79">
        <f t="shared" si="5"/>
        <v>484709.6</v>
      </c>
      <c r="L12" s="85">
        <f t="shared" si="5"/>
        <v>592536.80000000005</v>
      </c>
    </row>
    <row r="13" spans="1:12" ht="16.5" customHeight="1" x14ac:dyDescent="0.3">
      <c r="A13" s="254"/>
      <c r="B13" s="262">
        <v>8</v>
      </c>
      <c r="C13" s="93" t="s">
        <v>80</v>
      </c>
      <c r="D13" s="94"/>
      <c r="E13" s="95">
        <f>գործակից!C42*83200</f>
        <v>201344</v>
      </c>
      <c r="F13" s="96">
        <f>գործակից!D42*83200</f>
        <v>235456</v>
      </c>
      <c r="G13" s="96">
        <f>գործակից!E42*83200</f>
        <v>275392</v>
      </c>
      <c r="H13" s="96">
        <f>գործակից!F42*83200</f>
        <v>333632</v>
      </c>
      <c r="I13" s="96">
        <f>գործակից!G42*83200</f>
        <v>403519.99999999994</v>
      </c>
      <c r="J13" s="96">
        <f>գործակից!H42*83200</f>
        <v>490048</v>
      </c>
      <c r="K13" s="96">
        <f>գործակից!I42*83200</f>
        <v>596544</v>
      </c>
      <c r="L13" s="97">
        <f>գործակից!J42*83200</f>
        <v>727168</v>
      </c>
    </row>
    <row r="14" spans="1:12" ht="16.5" customHeight="1" x14ac:dyDescent="0.3">
      <c r="A14" s="254"/>
      <c r="B14" s="260"/>
      <c r="C14" s="281" t="s">
        <v>81</v>
      </c>
      <c r="D14" s="91" t="s">
        <v>78</v>
      </c>
      <c r="E14" s="89">
        <f>E13-E13*0.2-IF(E13&lt;=500000,E13*0.05,(E13*0.1-25000))-IF(E13&lt;100000, 1500,IF(AND(E13&gt;100000,E13&lt;=200000),3000,IF(AND(E13&gt;200000,E13&lt;=500000),5500,IF(AND(E13&gt;500000,E13&lt;=1000000),8500,15000))))</f>
        <v>145508</v>
      </c>
      <c r="F14" s="79">
        <f t="shared" ref="F14:L14" si="6">F13-F13*0.2-IF(F13&lt;=500000,F13*0.05,(F13*0.1-25000))-IF(F13&lt;100000, 1500,IF(AND(F13&gt;100000,F13&lt;=200000),3000,IF(AND(F13&gt;200000,F13&lt;=500000),5500,IF(AND(F13&gt;500000,F13&lt;=1000000),8500,15000))))</f>
        <v>171092</v>
      </c>
      <c r="G14" s="79">
        <f t="shared" si="6"/>
        <v>201044</v>
      </c>
      <c r="H14" s="79">
        <f t="shared" si="6"/>
        <v>244723.99999999997</v>
      </c>
      <c r="I14" s="79">
        <f t="shared" si="6"/>
        <v>297139.99999999994</v>
      </c>
      <c r="J14" s="79">
        <f t="shared" si="6"/>
        <v>362036</v>
      </c>
      <c r="K14" s="79">
        <f t="shared" si="6"/>
        <v>434080.8</v>
      </c>
      <c r="L14" s="85">
        <f t="shared" si="6"/>
        <v>525517.6</v>
      </c>
    </row>
    <row r="15" spans="1:12" ht="16.5" customHeight="1" thickBot="1" x14ac:dyDescent="0.35">
      <c r="A15" s="255"/>
      <c r="B15" s="261"/>
      <c r="C15" s="264"/>
      <c r="D15" s="92" t="s">
        <v>79</v>
      </c>
      <c r="E15" s="90">
        <f>E13-E13*0.2-IF(E13&lt;100000, 1500,IF(AND(E13&gt;100000,E13&lt;=200000),3000,IF(AND(E13&gt;200000,E13&lt;=500000),5500,IF(AND(E13&gt;500000,E13&lt;=1000000),8500,15000))))</f>
        <v>155575.20000000001</v>
      </c>
      <c r="F15" s="87">
        <f t="shared" ref="F15:L15" si="7">F13-F13*0.2-IF(F13&lt;100000, 1500,IF(AND(F13&gt;100000,F13&lt;=200000),3000,IF(AND(F13&gt;200000,F13&lt;=500000),5500,IF(AND(F13&gt;500000,F13&lt;=1000000),8500,15000))))</f>
        <v>182864.8</v>
      </c>
      <c r="G15" s="87">
        <f t="shared" si="7"/>
        <v>214813.6</v>
      </c>
      <c r="H15" s="87">
        <f t="shared" si="7"/>
        <v>261405.59999999998</v>
      </c>
      <c r="I15" s="87">
        <f t="shared" si="7"/>
        <v>317315.99999999994</v>
      </c>
      <c r="J15" s="87">
        <f t="shared" si="7"/>
        <v>386538.4</v>
      </c>
      <c r="K15" s="87">
        <f t="shared" si="7"/>
        <v>468735.2</v>
      </c>
      <c r="L15" s="88">
        <f t="shared" si="7"/>
        <v>573234.4</v>
      </c>
    </row>
    <row r="16" spans="1:12" ht="16.5" customHeight="1" x14ac:dyDescent="0.3">
      <c r="A16" s="243" t="s">
        <v>11</v>
      </c>
      <c r="B16" s="259">
        <v>7</v>
      </c>
      <c r="C16" s="93" t="s">
        <v>80</v>
      </c>
      <c r="D16" s="94"/>
      <c r="E16" s="95">
        <f>գործակից!C43*83200</f>
        <v>195520</v>
      </c>
      <c r="F16" s="96">
        <f>գործակից!D43*83200</f>
        <v>228800</v>
      </c>
      <c r="G16" s="96">
        <f>գործակից!E43*83200</f>
        <v>267072</v>
      </c>
      <c r="H16" s="96">
        <f>գործակից!F43*83200</f>
        <v>322816</v>
      </c>
      <c r="I16" s="96">
        <f>գործակից!G43*83200</f>
        <v>391040</v>
      </c>
      <c r="J16" s="96">
        <f>գործակից!H43*83200</f>
        <v>475072</v>
      </c>
      <c r="K16" s="96">
        <f>գործակից!I43*83200</f>
        <v>577408</v>
      </c>
      <c r="L16" s="97">
        <f>գործակից!J43*83200</f>
        <v>703872.00000000012</v>
      </c>
    </row>
    <row r="17" spans="1:12" ht="16.5" customHeight="1" x14ac:dyDescent="0.3">
      <c r="A17" s="254"/>
      <c r="B17" s="260"/>
      <c r="C17" s="263" t="s">
        <v>81</v>
      </c>
      <c r="D17" s="91" t="s">
        <v>78</v>
      </c>
      <c r="E17" s="89">
        <f>E16-E16*0.2-IF(E16&lt;=500000,E16*0.05,(E16*0.1-25000))-IF(E16&lt;100000, 1500,IF(AND(E16&gt;100000,E16&lt;=200000),3000,IF(AND(E16&gt;200000,E16&lt;=500000),5500,IF(AND(E16&gt;500000,E16&lt;=1000000),8500,15000))))</f>
        <v>143640</v>
      </c>
      <c r="F17" s="79">
        <f t="shared" ref="F17:L17" si="8">F16-F16*0.2-IF(F16&lt;=500000,F16*0.05,(F16*0.1-25000))-IF(F16&lt;100000, 1500,IF(AND(F16&gt;100000,F16&lt;=200000),3000,IF(AND(F16&gt;200000,F16&lt;=500000),5500,IF(AND(F16&gt;500000,F16&lt;=1000000),8500,15000))))</f>
        <v>166100</v>
      </c>
      <c r="G17" s="79">
        <f t="shared" si="8"/>
        <v>194804</v>
      </c>
      <c r="H17" s="79">
        <f t="shared" si="8"/>
        <v>236612</v>
      </c>
      <c r="I17" s="79">
        <f t="shared" si="8"/>
        <v>287780</v>
      </c>
      <c r="J17" s="79">
        <f t="shared" si="8"/>
        <v>350804</v>
      </c>
      <c r="K17" s="79">
        <f t="shared" si="8"/>
        <v>420685.60000000003</v>
      </c>
      <c r="L17" s="85">
        <f t="shared" si="8"/>
        <v>509210.40000000008</v>
      </c>
    </row>
    <row r="18" spans="1:12" ht="16.5" customHeight="1" thickBot="1" x14ac:dyDescent="0.35">
      <c r="A18" s="254"/>
      <c r="B18" s="260"/>
      <c r="C18" s="267"/>
      <c r="D18" s="91" t="s">
        <v>79</v>
      </c>
      <c r="E18" s="89">
        <f>E16-E16*0.2-IF(E16&lt;100000, 1500,IF(AND(E16&gt;100000,E16&lt;=200000),3000,IF(AND(E16&gt;200000,E16&lt;=500000),5500,IF(AND(E16&gt;500000,E16&lt;=1000000),8500,15000))))</f>
        <v>153416</v>
      </c>
      <c r="F18" s="79">
        <f t="shared" ref="F18:L18" si="9">F16-F16*0.2-IF(F16&lt;100000, 1500,IF(AND(F16&gt;100000,F16&lt;=200000),3000,IF(AND(F16&gt;200000,F16&lt;=500000),5500,IF(AND(F16&gt;500000,F16&lt;=1000000),8500,15000))))</f>
        <v>177540</v>
      </c>
      <c r="G18" s="79">
        <f t="shared" si="9"/>
        <v>208157.6</v>
      </c>
      <c r="H18" s="79">
        <f t="shared" si="9"/>
        <v>252752.8</v>
      </c>
      <c r="I18" s="79">
        <f t="shared" si="9"/>
        <v>307332</v>
      </c>
      <c r="J18" s="79">
        <f t="shared" si="9"/>
        <v>374557.6</v>
      </c>
      <c r="K18" s="79">
        <f t="shared" si="9"/>
        <v>453426.4</v>
      </c>
      <c r="L18" s="85">
        <f t="shared" si="9"/>
        <v>554597.60000000009</v>
      </c>
    </row>
    <row r="19" spans="1:12" ht="16.5" customHeight="1" x14ac:dyDescent="0.3">
      <c r="A19" s="254"/>
      <c r="B19" s="262">
        <v>6</v>
      </c>
      <c r="C19" s="93" t="s">
        <v>80</v>
      </c>
      <c r="D19" s="94"/>
      <c r="E19" s="95">
        <f>գործակից!C44*83200</f>
        <v>189695.99999999997</v>
      </c>
      <c r="F19" s="96">
        <f>գործակից!D44*83200</f>
        <v>221312</v>
      </c>
      <c r="G19" s="96">
        <f>գործակից!E44*83200</f>
        <v>258752</v>
      </c>
      <c r="H19" s="96">
        <f>գործակից!F44*83200</f>
        <v>312832</v>
      </c>
      <c r="I19" s="96">
        <f>գործակից!G44*83200</f>
        <v>378560</v>
      </c>
      <c r="J19" s="96">
        <f>գործակից!H44*83200</f>
        <v>459263.99999999994</v>
      </c>
      <c r="K19" s="96">
        <f>գործակից!I44*83200</f>
        <v>559104</v>
      </c>
      <c r="L19" s="97">
        <f>գործակից!J44*83200</f>
        <v>680576</v>
      </c>
    </row>
    <row r="20" spans="1:12" ht="16.5" customHeight="1" x14ac:dyDescent="0.3">
      <c r="A20" s="254"/>
      <c r="B20" s="260"/>
      <c r="C20" s="263" t="s">
        <v>81</v>
      </c>
      <c r="D20" s="91" t="s">
        <v>78</v>
      </c>
      <c r="E20" s="89">
        <f>E19-E19*0.2-IF(E19&lt;=500000,E19*0.05,(E19*0.1-25000))-IF(E19&lt;100000, 1500,IF(AND(E19&gt;100000,E19&lt;=200000),3000,IF(AND(E19&gt;200000,E19&lt;=500000),5500,IF(AND(E19&gt;500000,E19&lt;=1000000),8500,15000))))</f>
        <v>139272</v>
      </c>
      <c r="F20" s="79">
        <f t="shared" ref="F20:L20" si="10">F19-F19*0.2-IF(F19&lt;=500000,F19*0.05,(F19*0.1-25000))-IF(F19&lt;100000, 1500,IF(AND(F19&gt;100000,F19&lt;=200000),3000,IF(AND(F19&gt;200000,F19&lt;=500000),5500,IF(AND(F19&gt;500000,F19&lt;=1000000),8500,15000))))</f>
        <v>160484</v>
      </c>
      <c r="G20" s="79">
        <f t="shared" si="10"/>
        <v>188564</v>
      </c>
      <c r="H20" s="79">
        <f t="shared" si="10"/>
        <v>229124</v>
      </c>
      <c r="I20" s="79">
        <f t="shared" si="10"/>
        <v>278420</v>
      </c>
      <c r="J20" s="79">
        <f t="shared" si="10"/>
        <v>338947.99999999994</v>
      </c>
      <c r="K20" s="79">
        <f t="shared" si="10"/>
        <v>407872.8</v>
      </c>
      <c r="L20" s="85">
        <f t="shared" si="10"/>
        <v>492903.20000000007</v>
      </c>
    </row>
    <row r="21" spans="1:12" ht="16.5" customHeight="1" thickBot="1" x14ac:dyDescent="0.35">
      <c r="A21" s="254"/>
      <c r="B21" s="260"/>
      <c r="C21" s="267"/>
      <c r="D21" s="91" t="s">
        <v>79</v>
      </c>
      <c r="E21" s="89">
        <f>E19-E19*0.2-IF(E19&lt;100000, 1500,IF(AND(E19&gt;100000,E19&lt;=200000),3000,IF(AND(E19&gt;200000,E19&lt;=500000),5500,IF(AND(E19&gt;500000,E19&lt;=1000000),8500,15000))))</f>
        <v>148756.79999999999</v>
      </c>
      <c r="F21" s="79">
        <f t="shared" ref="F21:L21" si="11">F19-F19*0.2-IF(F19&lt;100000, 1500,IF(AND(F19&gt;100000,F19&lt;=200000),3000,IF(AND(F19&gt;200000,F19&lt;=500000),5500,IF(AND(F19&gt;500000,F19&lt;=1000000),8500,15000))))</f>
        <v>171549.6</v>
      </c>
      <c r="G21" s="79">
        <f t="shared" si="11"/>
        <v>201501.6</v>
      </c>
      <c r="H21" s="79">
        <f t="shared" si="11"/>
        <v>244765.6</v>
      </c>
      <c r="I21" s="79">
        <f t="shared" si="11"/>
        <v>297348</v>
      </c>
      <c r="J21" s="79">
        <f t="shared" si="11"/>
        <v>361911.19999999995</v>
      </c>
      <c r="K21" s="79">
        <f t="shared" si="11"/>
        <v>438783.2</v>
      </c>
      <c r="L21" s="85">
        <f t="shared" si="11"/>
        <v>535960.80000000005</v>
      </c>
    </row>
    <row r="22" spans="1:12" ht="16.5" customHeight="1" x14ac:dyDescent="0.3">
      <c r="A22" s="254"/>
      <c r="B22" s="262">
        <v>5</v>
      </c>
      <c r="C22" s="93" t="s">
        <v>80</v>
      </c>
      <c r="D22" s="94"/>
      <c r="E22" s="95">
        <f>գործակից!C45*83200</f>
        <v>183872</v>
      </c>
      <c r="F22" s="96">
        <f>գործակից!D45*83200</f>
        <v>214656</v>
      </c>
      <c r="G22" s="96">
        <f>գործակից!E45*83200</f>
        <v>251264</v>
      </c>
      <c r="H22" s="96">
        <f>գործակից!F45*83200</f>
        <v>302848</v>
      </c>
      <c r="I22" s="96">
        <f>գործակից!G45*83200</f>
        <v>366912</v>
      </c>
      <c r="J22" s="96">
        <f>գործակից!H45*83200</f>
        <v>445119.99999999994</v>
      </c>
      <c r="K22" s="96">
        <f>գործակից!I45*83200</f>
        <v>540800</v>
      </c>
      <c r="L22" s="97">
        <f>գործակից!J45*83200</f>
        <v>658944</v>
      </c>
    </row>
    <row r="23" spans="1:12" ht="16.5" customHeight="1" x14ac:dyDescent="0.3">
      <c r="A23" s="254"/>
      <c r="B23" s="260"/>
      <c r="C23" s="263" t="s">
        <v>81</v>
      </c>
      <c r="D23" s="91" t="s">
        <v>78</v>
      </c>
      <c r="E23" s="89">
        <f>E22-E22*0.2-IF(E22&lt;=500000,E22*0.05,(E22*0.1-25000))-IF(E22&lt;100000, 1500,IF(AND(E22&gt;100000,E22&lt;=200000),3000,IF(AND(E22&gt;200000,E22&lt;=500000),5500,IF(AND(E22&gt;500000,E22&lt;=1000000),8500,15000))))</f>
        <v>134904</v>
      </c>
      <c r="F23" s="79">
        <f t="shared" ref="F23:L23" si="12">F22-F22*0.2-IF(F22&lt;=500000,F22*0.05,(F22*0.1-25000))-IF(F22&lt;100000, 1500,IF(AND(F22&gt;100000,F22&lt;=200000),3000,IF(AND(F22&gt;200000,F22&lt;=500000),5500,IF(AND(F22&gt;500000,F22&lt;=1000000),8500,15000))))</f>
        <v>155492</v>
      </c>
      <c r="G23" s="79">
        <f t="shared" si="12"/>
        <v>182948</v>
      </c>
      <c r="H23" s="79">
        <f t="shared" si="12"/>
        <v>221636</v>
      </c>
      <c r="I23" s="79">
        <f t="shared" si="12"/>
        <v>269684</v>
      </c>
      <c r="J23" s="79">
        <f t="shared" si="12"/>
        <v>328339.99999999994</v>
      </c>
      <c r="K23" s="79">
        <f t="shared" si="12"/>
        <v>395060</v>
      </c>
      <c r="L23" s="85">
        <f t="shared" si="12"/>
        <v>477760.79999999993</v>
      </c>
    </row>
    <row r="24" spans="1:12" ht="16.5" customHeight="1" thickBot="1" x14ac:dyDescent="0.35">
      <c r="A24" s="255"/>
      <c r="B24" s="261"/>
      <c r="C24" s="264"/>
      <c r="D24" s="92" t="s">
        <v>79</v>
      </c>
      <c r="E24" s="90">
        <f>E22-E22*0.2-IF(E22&lt;100000, 1500,IF(AND(E22&gt;100000,E22&lt;=200000),3000,IF(AND(E22&gt;200000,E22&lt;=500000),5500,IF(AND(E22&gt;500000,E22&lt;=1000000),8500,15000))))</f>
        <v>144097.60000000001</v>
      </c>
      <c r="F24" s="87">
        <f t="shared" ref="F24:L24" si="13">F22-F22*0.2-IF(F22&lt;100000, 1500,IF(AND(F22&gt;100000,F22&lt;=200000),3000,IF(AND(F22&gt;200000,F22&lt;=500000),5500,IF(AND(F22&gt;500000,F22&lt;=1000000),8500,15000))))</f>
        <v>166224.79999999999</v>
      </c>
      <c r="G24" s="87">
        <f t="shared" si="13"/>
        <v>195511.2</v>
      </c>
      <c r="H24" s="87">
        <f t="shared" si="13"/>
        <v>236778.4</v>
      </c>
      <c r="I24" s="87">
        <f t="shared" si="13"/>
        <v>288029.59999999998</v>
      </c>
      <c r="J24" s="87">
        <f t="shared" si="13"/>
        <v>350595.99999999994</v>
      </c>
      <c r="K24" s="87">
        <f t="shared" si="13"/>
        <v>424140</v>
      </c>
      <c r="L24" s="88">
        <f t="shared" si="13"/>
        <v>518655.19999999995</v>
      </c>
    </row>
    <row r="25" spans="1:12" ht="16.5" customHeight="1" x14ac:dyDescent="0.3">
      <c r="A25" s="279" t="s">
        <v>12</v>
      </c>
      <c r="B25" s="280">
        <v>4</v>
      </c>
      <c r="C25" s="93" t="s">
        <v>80</v>
      </c>
      <c r="D25" s="94"/>
      <c r="E25" s="95">
        <f>գործակից!C46*83200</f>
        <v>178880</v>
      </c>
      <c r="F25" s="96">
        <f>գործակից!D46*83200</f>
        <v>208000</v>
      </c>
      <c r="G25" s="96">
        <f>գործակից!E46*83200</f>
        <v>242944</v>
      </c>
      <c r="H25" s="96">
        <f>գործակից!F46*83200</f>
        <v>293696</v>
      </c>
      <c r="I25" s="96">
        <f>գործակից!G46*83200</f>
        <v>355263.99999999994</v>
      </c>
      <c r="J25" s="96">
        <f>գործակից!H46*83200</f>
        <v>430976</v>
      </c>
      <c r="K25" s="96">
        <f>գործակից!I46*83200</f>
        <v>523328</v>
      </c>
      <c r="L25" s="97">
        <f>գործակից!J46*83200</f>
        <v>637312</v>
      </c>
    </row>
    <row r="26" spans="1:12" ht="16.5" customHeight="1" x14ac:dyDescent="0.3">
      <c r="A26" s="257"/>
      <c r="B26" s="252"/>
      <c r="C26" s="270" t="s">
        <v>81</v>
      </c>
      <c r="D26" s="91" t="s">
        <v>78</v>
      </c>
      <c r="E26" s="89">
        <f>E25-E25*0.2-IF(E25&lt;=500000,E25*0.05,(E25*0.1-25000))-IF(E25&lt;100000, 1500,IF(AND(E25&gt;100000,E25&lt;=200000),3000,IF(AND(E25&gt;200000,E25&lt;=500000),5500,IF(AND(E25&gt;500000,E25&lt;=1000000),8500,15000))))</f>
        <v>131160</v>
      </c>
      <c r="F26" s="79">
        <f t="shared" ref="F26:L26" si="14">F25-F25*0.2-IF(F25&lt;=500000,F25*0.05,(F25*0.1-25000))-IF(F25&lt;100000, 1500,IF(AND(F25&gt;100000,F25&lt;=200000),3000,IF(AND(F25&gt;200000,F25&lt;=500000),5500,IF(AND(F25&gt;500000,F25&lt;=1000000),8500,15000))))</f>
        <v>150500</v>
      </c>
      <c r="G26" s="79">
        <f t="shared" si="14"/>
        <v>176708</v>
      </c>
      <c r="H26" s="79">
        <f t="shared" si="14"/>
        <v>214772</v>
      </c>
      <c r="I26" s="79">
        <f t="shared" si="14"/>
        <v>260947.99999999994</v>
      </c>
      <c r="J26" s="79">
        <f t="shared" si="14"/>
        <v>317732</v>
      </c>
      <c r="K26" s="79">
        <f t="shared" si="14"/>
        <v>382829.60000000003</v>
      </c>
      <c r="L26" s="85">
        <f t="shared" si="14"/>
        <v>462618.39999999997</v>
      </c>
    </row>
    <row r="27" spans="1:12" ht="16.5" customHeight="1" thickBot="1" x14ac:dyDescent="0.35">
      <c r="A27" s="257"/>
      <c r="B27" s="252"/>
      <c r="C27" s="271"/>
      <c r="D27" s="91" t="s">
        <v>79</v>
      </c>
      <c r="E27" s="89">
        <f>E25-E25*0.2-IF(E25&lt;100000, 1500,IF(AND(E25&gt;100000,E25&lt;=200000),3000,IF(AND(E25&gt;200000,E25&lt;=500000),5500,IF(AND(E25&gt;500000,E25&lt;=1000000),8500,15000))))</f>
        <v>140104</v>
      </c>
      <c r="F27" s="79">
        <f t="shared" ref="F27:L27" si="15">F25-F25*0.2-IF(F25&lt;100000, 1500,IF(AND(F25&gt;100000,F25&lt;=200000),3000,IF(AND(F25&gt;200000,F25&lt;=500000),5500,IF(AND(F25&gt;500000,F25&lt;=1000000),8500,15000))))</f>
        <v>160900</v>
      </c>
      <c r="G27" s="79">
        <f t="shared" si="15"/>
        <v>188855.2</v>
      </c>
      <c r="H27" s="79">
        <f t="shared" si="15"/>
        <v>229456.8</v>
      </c>
      <c r="I27" s="79">
        <f t="shared" si="15"/>
        <v>278711.19999999995</v>
      </c>
      <c r="J27" s="79">
        <f t="shared" si="15"/>
        <v>339280.8</v>
      </c>
      <c r="K27" s="79">
        <f t="shared" si="15"/>
        <v>410162.4</v>
      </c>
      <c r="L27" s="85">
        <f t="shared" si="15"/>
        <v>501349.6</v>
      </c>
    </row>
    <row r="28" spans="1:12" ht="16.5" customHeight="1" x14ac:dyDescent="0.3">
      <c r="A28" s="257"/>
      <c r="B28" s="252">
        <v>3</v>
      </c>
      <c r="C28" s="93" t="s">
        <v>80</v>
      </c>
      <c r="D28" s="94"/>
      <c r="E28" s="95">
        <f>գործակից!C47*83200</f>
        <v>173056</v>
      </c>
      <c r="F28" s="96">
        <f>գործակից!D47*83200</f>
        <v>202176</v>
      </c>
      <c r="G28" s="96">
        <f>գործակից!E47*83200</f>
        <v>235456</v>
      </c>
      <c r="H28" s="96">
        <f>գործակից!F47*83200</f>
        <v>284544</v>
      </c>
      <c r="I28" s="96">
        <f>գործակից!G47*83200</f>
        <v>344448</v>
      </c>
      <c r="J28" s="96">
        <f>գործակից!H47*83200</f>
        <v>416832</v>
      </c>
      <c r="K28" s="96">
        <f>գործակից!I47*83200</f>
        <v>506688</v>
      </c>
      <c r="L28" s="97">
        <f>գործակից!J47*83200</f>
        <v>616512</v>
      </c>
    </row>
    <row r="29" spans="1:12" ht="16.5" customHeight="1" x14ac:dyDescent="0.3">
      <c r="A29" s="257"/>
      <c r="B29" s="252"/>
      <c r="C29" s="270" t="s">
        <v>81</v>
      </c>
      <c r="D29" s="91" t="s">
        <v>78</v>
      </c>
      <c r="E29" s="89">
        <f>E28-E28*0.2-IF(E28&lt;=500000,E28*0.05,(E28*0.1-25000))-IF(E28&lt;100000, 1500,IF(AND(E28&gt;100000,E28&lt;=200000),3000,IF(AND(E28&gt;200000,E28&lt;=500000),5500,IF(AND(E28&gt;500000,E28&lt;=1000000),8500,15000))))</f>
        <v>126791.99999999999</v>
      </c>
      <c r="F29" s="79">
        <f t="shared" ref="F29:L29" si="16">F28-F28*0.2-IF(F28&lt;=500000,F28*0.05,(F28*0.1-25000))-IF(F28&lt;100000, 1500,IF(AND(F28&gt;100000,F28&lt;=200000),3000,IF(AND(F28&gt;200000,F28&lt;=500000),5500,IF(AND(F28&gt;500000,F28&lt;=1000000),8500,15000))))</f>
        <v>146132</v>
      </c>
      <c r="G29" s="79">
        <f t="shared" si="16"/>
        <v>171092</v>
      </c>
      <c r="H29" s="79">
        <f t="shared" si="16"/>
        <v>207908</v>
      </c>
      <c r="I29" s="79">
        <f t="shared" si="16"/>
        <v>252836.00000000003</v>
      </c>
      <c r="J29" s="79">
        <f t="shared" si="16"/>
        <v>307124</v>
      </c>
      <c r="K29" s="79">
        <f t="shared" si="16"/>
        <v>371181.60000000003</v>
      </c>
      <c r="L29" s="85">
        <f t="shared" si="16"/>
        <v>448058.39999999997</v>
      </c>
    </row>
    <row r="30" spans="1:12" ht="16.5" customHeight="1" thickBot="1" x14ac:dyDescent="0.35">
      <c r="A30" s="257"/>
      <c r="B30" s="252"/>
      <c r="C30" s="271"/>
      <c r="D30" s="91" t="s">
        <v>79</v>
      </c>
      <c r="E30" s="89">
        <f>E28-E28*0.2-IF(E28&lt;100000, 1500,IF(AND(E28&gt;100000,E28&lt;=200000),3000,IF(AND(E28&gt;200000,E28&lt;=500000),5500,IF(AND(E28&gt;500000,E28&lt;=1000000),8500,15000))))</f>
        <v>135444.79999999999</v>
      </c>
      <c r="F30" s="79">
        <f t="shared" ref="F30:L30" si="17">F28-F28*0.2-IF(F28&lt;100000, 1500,IF(AND(F28&gt;100000,F28&lt;=200000),3000,IF(AND(F28&gt;200000,F28&lt;=500000),5500,IF(AND(F28&gt;500000,F28&lt;=1000000),8500,15000))))</f>
        <v>156240.79999999999</v>
      </c>
      <c r="G30" s="79">
        <f t="shared" si="17"/>
        <v>182864.8</v>
      </c>
      <c r="H30" s="79">
        <f t="shared" si="17"/>
        <v>222135.2</v>
      </c>
      <c r="I30" s="79">
        <f t="shared" si="17"/>
        <v>270058.40000000002</v>
      </c>
      <c r="J30" s="79">
        <f t="shared" si="17"/>
        <v>327965.59999999998</v>
      </c>
      <c r="K30" s="79">
        <f t="shared" si="17"/>
        <v>396850.4</v>
      </c>
      <c r="L30" s="85">
        <f t="shared" si="17"/>
        <v>484709.6</v>
      </c>
    </row>
    <row r="31" spans="1:12" ht="16.5" customHeight="1" x14ac:dyDescent="0.3">
      <c r="A31" s="257"/>
      <c r="B31" s="252">
        <v>2</v>
      </c>
      <c r="C31" s="93" t="s">
        <v>80</v>
      </c>
      <c r="D31" s="94"/>
      <c r="E31" s="95">
        <f>գործակից!C48*83200</f>
        <v>168064</v>
      </c>
      <c r="F31" s="96">
        <f>գործակից!D48*83200</f>
        <v>195520</v>
      </c>
      <c r="G31" s="96">
        <f>գործակից!E48*83200</f>
        <v>228800</v>
      </c>
      <c r="H31" s="96">
        <f>գործակից!F48*83200</f>
        <v>275392</v>
      </c>
      <c r="I31" s="96">
        <f>գործակից!G48*83200</f>
        <v>333632</v>
      </c>
      <c r="J31" s="96">
        <f>գործակից!H48*83200</f>
        <v>404352</v>
      </c>
      <c r="K31" s="96">
        <f>գործակից!I48*83200</f>
        <v>490048</v>
      </c>
      <c r="L31" s="97">
        <f>գործակից!J48*83200</f>
        <v>596544</v>
      </c>
    </row>
    <row r="32" spans="1:12" ht="16.5" customHeight="1" x14ac:dyDescent="0.3">
      <c r="A32" s="257"/>
      <c r="B32" s="252"/>
      <c r="C32" s="270" t="s">
        <v>81</v>
      </c>
      <c r="D32" s="91" t="s">
        <v>78</v>
      </c>
      <c r="E32" s="89">
        <f>E31-E31*0.2-IF(E31&lt;=500000,E31*0.05,(E31*0.1-25000))-IF(E31&lt;100000, 1500,IF(AND(E31&gt;100000,E31&lt;=200000),3000,IF(AND(E31&gt;200000,E31&lt;=500000),5500,IF(AND(E31&gt;500000,E31&lt;=1000000),8500,15000))))</f>
        <v>123048.00000000001</v>
      </c>
      <c r="F32" s="79">
        <f t="shared" ref="F32:L32" si="18">F31-F31*0.2-IF(F31&lt;=500000,F31*0.05,(F31*0.1-25000))-IF(F31&lt;100000, 1500,IF(AND(F31&gt;100000,F31&lt;=200000),3000,IF(AND(F31&gt;200000,F31&lt;=500000),5500,IF(AND(F31&gt;500000,F31&lt;=1000000),8500,15000))))</f>
        <v>143640</v>
      </c>
      <c r="G32" s="79">
        <f t="shared" si="18"/>
        <v>166100</v>
      </c>
      <c r="H32" s="79">
        <f t="shared" si="18"/>
        <v>201044</v>
      </c>
      <c r="I32" s="79">
        <f t="shared" si="18"/>
        <v>244723.99999999997</v>
      </c>
      <c r="J32" s="79">
        <f t="shared" si="18"/>
        <v>297764</v>
      </c>
      <c r="K32" s="79">
        <f t="shared" si="18"/>
        <v>362036</v>
      </c>
      <c r="L32" s="85">
        <f t="shared" si="18"/>
        <v>434080.8</v>
      </c>
    </row>
    <row r="33" spans="1:12" ht="16.5" customHeight="1" thickBot="1" x14ac:dyDescent="0.35">
      <c r="A33" s="257"/>
      <c r="B33" s="252"/>
      <c r="C33" s="271"/>
      <c r="D33" s="91" t="s">
        <v>79</v>
      </c>
      <c r="E33" s="89">
        <f>E31-E31*0.2-IF(E31&lt;100000, 1500,IF(AND(E31&gt;100000,E31&lt;=200000),3000,IF(AND(E31&gt;200000,E31&lt;=500000),5500,IF(AND(E31&gt;500000,E31&lt;=1000000),8500,15000))))</f>
        <v>131451.20000000001</v>
      </c>
      <c r="F33" s="79">
        <f t="shared" ref="F33:L33" si="19">F31-F31*0.2-IF(F31&lt;100000, 1500,IF(AND(F31&gt;100000,F31&lt;=200000),3000,IF(AND(F31&gt;200000,F31&lt;=500000),5500,IF(AND(F31&gt;500000,F31&lt;=1000000),8500,15000))))</f>
        <v>153416</v>
      </c>
      <c r="G33" s="79">
        <f t="shared" si="19"/>
        <v>177540</v>
      </c>
      <c r="H33" s="79">
        <f t="shared" si="19"/>
        <v>214813.6</v>
      </c>
      <c r="I33" s="79">
        <f t="shared" si="19"/>
        <v>261405.59999999998</v>
      </c>
      <c r="J33" s="79">
        <f t="shared" si="19"/>
        <v>317981.59999999998</v>
      </c>
      <c r="K33" s="79">
        <f t="shared" si="19"/>
        <v>386538.4</v>
      </c>
      <c r="L33" s="85">
        <f t="shared" si="19"/>
        <v>468735.2</v>
      </c>
    </row>
    <row r="34" spans="1:12" ht="14.25" customHeight="1" x14ac:dyDescent="0.3">
      <c r="A34" s="257"/>
      <c r="B34" s="252">
        <v>1</v>
      </c>
      <c r="C34" s="93" t="s">
        <v>80</v>
      </c>
      <c r="D34" s="94"/>
      <c r="E34" s="95">
        <f>գործակից!C49*83200</f>
        <v>163072</v>
      </c>
      <c r="F34" s="96">
        <f>գործակից!D49*83200</f>
        <v>189695.99999999997</v>
      </c>
      <c r="G34" s="96">
        <f>գործակից!E49*83200</f>
        <v>221312</v>
      </c>
      <c r="H34" s="96">
        <f>գործակից!F49*83200</f>
        <v>267072</v>
      </c>
      <c r="I34" s="96">
        <f>գործակից!G49*83200</f>
        <v>322816</v>
      </c>
      <c r="J34" s="96">
        <f>գործակից!H49*83200</f>
        <v>391040</v>
      </c>
      <c r="K34" s="96">
        <f>գործակից!I49*83200</f>
        <v>475072</v>
      </c>
      <c r="L34" s="97">
        <f>գործակից!J49*83200</f>
        <v>577408</v>
      </c>
    </row>
    <row r="35" spans="1:12" ht="14.25" customHeight="1" x14ac:dyDescent="0.3">
      <c r="A35" s="257"/>
      <c r="B35" s="252"/>
      <c r="C35" s="270" t="s">
        <v>81</v>
      </c>
      <c r="D35" s="91" t="s">
        <v>78</v>
      </c>
      <c r="E35" s="89">
        <f>E34-E34*0.2-IF(E34&lt;=500000,E34*0.05,(E34*0.1-25000))-IF(E34&lt;100000, 1500,IF(AND(E34&gt;100000,E34&lt;=200000),3000,IF(AND(E34&gt;200000,E34&lt;=500000),5500,IF(AND(E34&gt;500000,E34&lt;=1000000),8500,15000))))</f>
        <v>119304</v>
      </c>
      <c r="F35" s="79">
        <f t="shared" ref="F35:K35" si="20">F34-F34*0.2-IF(F34&lt;=500000,F34*0.05,(F34*0.1-25000))-IF(F34&lt;100000, 1500,IF(AND(F34&gt;100000,F34&lt;=200000),3000,IF(AND(F34&gt;200000,F34&lt;=500000),5500,IF(AND(F34&gt;500000,F34&lt;=1000000),8500,15000))))</f>
        <v>139272</v>
      </c>
      <c r="G35" s="79">
        <f t="shared" si="20"/>
        <v>160484</v>
      </c>
      <c r="H35" s="79">
        <f t="shared" si="20"/>
        <v>194804</v>
      </c>
      <c r="I35" s="79">
        <f t="shared" si="20"/>
        <v>236612</v>
      </c>
      <c r="J35" s="79">
        <f t="shared" si="20"/>
        <v>287780</v>
      </c>
      <c r="K35" s="79">
        <f t="shared" si="20"/>
        <v>350804</v>
      </c>
      <c r="L35" s="85">
        <f>L34-L34*0.2-IF(L34&lt;=500000,L34*0.05,(L34*0.1-25000))-IF(L34&lt;100000, 1500,IF(AND(L34&gt;100000,L34&lt;=200000),3000,IF(AND(L34&gt;200000,L34&lt;=500000),5500,IF(AND(L34&gt;500000,L34&lt;=1000000),8500,15000))))</f>
        <v>420685.60000000003</v>
      </c>
    </row>
    <row r="36" spans="1:12" ht="14.25" customHeight="1" thickBot="1" x14ac:dyDescent="0.35">
      <c r="A36" s="258"/>
      <c r="B36" s="246"/>
      <c r="C36" s="272"/>
      <c r="D36" s="92" t="s">
        <v>79</v>
      </c>
      <c r="E36" s="90">
        <f>E34-E34*0.2-IF(E34&lt;100000, 1500,IF(AND(E34&gt;100000,E34&lt;=200000),3000,IF(AND(E34&gt;200000,E34&lt;=500000),5500,IF(AND(E34&gt;500000,E34&lt;=1000000),8500,15000))))</f>
        <v>127457.60000000001</v>
      </c>
      <c r="F36" s="87">
        <f t="shared" ref="F36:K36" si="21">F34-F34*0.2-IF(F34&lt;100000, 1500,IF(AND(F34&gt;100000,F34&lt;=200000),3000,IF(AND(F34&gt;200000,F34&lt;=500000),5500,IF(AND(F34&gt;500000,F34&lt;=1000000),8500,15000))))</f>
        <v>148756.79999999999</v>
      </c>
      <c r="G36" s="87">
        <f t="shared" si="21"/>
        <v>171549.6</v>
      </c>
      <c r="H36" s="87">
        <f t="shared" si="21"/>
        <v>208157.6</v>
      </c>
      <c r="I36" s="87">
        <f t="shared" si="21"/>
        <v>252752.8</v>
      </c>
      <c r="J36" s="87">
        <f t="shared" si="21"/>
        <v>307332</v>
      </c>
      <c r="K36" s="87">
        <f t="shared" si="21"/>
        <v>374557.6</v>
      </c>
      <c r="L36" s="88">
        <f>L34-L34*0.2-IF(L34&lt;100000, 1500,IF(AND(L34&gt;100000,L34&lt;=200000),3000,IF(AND(L34&gt;200000,L34&lt;=500000),5500,IF(AND(L34&gt;500000,L34&lt;=1000000),8500,15000))))</f>
        <v>453426.4</v>
      </c>
    </row>
  </sheetData>
  <mergeCells count="31">
    <mergeCell ref="A2:A3"/>
    <mergeCell ref="B2:B3"/>
    <mergeCell ref="C2:C3"/>
    <mergeCell ref="D2:D3"/>
    <mergeCell ref="A1:L1"/>
    <mergeCell ref="A4:A6"/>
    <mergeCell ref="B4:B6"/>
    <mergeCell ref="C5:C6"/>
    <mergeCell ref="A7:A15"/>
    <mergeCell ref="B7:B9"/>
    <mergeCell ref="C8:C9"/>
    <mergeCell ref="B10:B12"/>
    <mergeCell ref="C11:C12"/>
    <mergeCell ref="B13:B15"/>
    <mergeCell ref="C14:C15"/>
    <mergeCell ref="A16:A24"/>
    <mergeCell ref="B16:B18"/>
    <mergeCell ref="C17:C18"/>
    <mergeCell ref="B19:B21"/>
    <mergeCell ref="C20:C21"/>
    <mergeCell ref="B22:B24"/>
    <mergeCell ref="C23:C24"/>
    <mergeCell ref="A25:A36"/>
    <mergeCell ref="B25:B27"/>
    <mergeCell ref="C26:C27"/>
    <mergeCell ref="B28:B30"/>
    <mergeCell ref="C29:C30"/>
    <mergeCell ref="B31:B33"/>
    <mergeCell ref="C32:C33"/>
    <mergeCell ref="B34:B36"/>
    <mergeCell ref="C35:C3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6"/>
  <sheetViews>
    <sheetView zoomScaleNormal="100" workbookViewId="0">
      <selection activeCell="I3" sqref="I3"/>
    </sheetView>
  </sheetViews>
  <sheetFormatPr defaultRowHeight="16.5" x14ac:dyDescent="0.3"/>
  <cols>
    <col min="1" max="1" width="13.7109375" style="52" customWidth="1"/>
    <col min="2" max="2" width="3.42578125" style="52" customWidth="1"/>
    <col min="3" max="3" width="12.85546875" style="52" customWidth="1"/>
    <col min="4" max="4" width="9" style="52" customWidth="1"/>
    <col min="5" max="5" width="9.7109375" style="52" customWidth="1"/>
    <col min="6" max="6" width="14.42578125" style="52" customWidth="1"/>
    <col min="7" max="7" width="12" style="52" customWidth="1"/>
    <col min="8" max="8" width="16.28515625" style="52" customWidth="1"/>
    <col min="9" max="9" width="17.140625" style="52" customWidth="1"/>
    <col min="10" max="11" width="22" style="52" customWidth="1"/>
    <col min="12" max="12" width="12.42578125" style="52" customWidth="1"/>
    <col min="13" max="13" width="9.85546875" style="52" customWidth="1"/>
    <col min="14" max="14" width="10" style="52" customWidth="1"/>
    <col min="15" max="16384" width="9.140625" style="52"/>
  </cols>
  <sheetData>
    <row r="1" spans="1:44" ht="21.75" customHeight="1" thickBot="1" x14ac:dyDescent="0.35">
      <c r="A1" s="250" t="s">
        <v>188</v>
      </c>
      <c r="B1" s="250"/>
      <c r="C1" s="250"/>
      <c r="D1" s="250"/>
      <c r="E1" s="250"/>
      <c r="F1" s="250"/>
      <c r="G1" s="250"/>
      <c r="H1" s="250"/>
      <c r="I1" s="250"/>
      <c r="J1" s="250"/>
      <c r="K1" s="250"/>
      <c r="L1" s="250"/>
      <c r="M1" s="250"/>
      <c r="N1" s="250"/>
    </row>
    <row r="2" spans="1:44" ht="13.5" customHeight="1" x14ac:dyDescent="0.3">
      <c r="A2" s="256" t="s">
        <v>3</v>
      </c>
      <c r="B2" s="285" t="s">
        <v>25</v>
      </c>
      <c r="C2" s="245" t="s">
        <v>76</v>
      </c>
      <c r="D2" s="287" t="s">
        <v>77</v>
      </c>
      <c r="E2" s="109">
        <v>1</v>
      </c>
      <c r="F2" s="80">
        <v>2</v>
      </c>
      <c r="G2" s="80">
        <v>3</v>
      </c>
      <c r="H2" s="80">
        <v>4</v>
      </c>
      <c r="I2" s="80">
        <v>5</v>
      </c>
      <c r="J2" s="80">
        <v>6</v>
      </c>
      <c r="K2" s="80">
        <v>7</v>
      </c>
      <c r="L2" s="80">
        <v>8</v>
      </c>
      <c r="M2" s="80">
        <v>9</v>
      </c>
      <c r="N2" s="99">
        <v>10</v>
      </c>
    </row>
    <row r="3" spans="1:44" ht="240.75" customHeight="1" thickBot="1" x14ac:dyDescent="0.35">
      <c r="A3" s="284"/>
      <c r="B3" s="286"/>
      <c r="C3" s="275"/>
      <c r="D3" s="288"/>
      <c r="E3" s="141" t="s">
        <v>189</v>
      </c>
      <c r="F3" s="142" t="s">
        <v>192</v>
      </c>
      <c r="G3" s="142" t="s">
        <v>191</v>
      </c>
      <c r="H3" s="142" t="s">
        <v>190</v>
      </c>
      <c r="I3" s="142" t="s">
        <v>193</v>
      </c>
      <c r="J3" s="142" t="s">
        <v>194</v>
      </c>
      <c r="K3" s="142" t="s">
        <v>195</v>
      </c>
      <c r="L3" s="142" t="s">
        <v>196</v>
      </c>
      <c r="M3" s="142" t="s">
        <v>197</v>
      </c>
      <c r="N3" s="143" t="s">
        <v>198</v>
      </c>
      <c r="O3" s="110"/>
      <c r="P3" s="111"/>
      <c r="R3" s="112"/>
      <c r="S3" s="112"/>
      <c r="T3" s="112"/>
      <c r="U3" s="113"/>
      <c r="W3" s="112"/>
      <c r="X3" s="112"/>
      <c r="Y3" s="113"/>
      <c r="AA3" s="112"/>
      <c r="AB3" s="112"/>
      <c r="AC3" s="112"/>
      <c r="AD3" s="113"/>
      <c r="AF3" s="112"/>
      <c r="AG3" s="113"/>
      <c r="AI3" s="113"/>
      <c r="AK3" s="114"/>
      <c r="AL3" s="114"/>
      <c r="AM3" s="114"/>
      <c r="AN3" s="115"/>
      <c r="AP3" s="114"/>
      <c r="AQ3" s="114"/>
      <c r="AR3" s="115"/>
    </row>
    <row r="4" spans="1:44" ht="16.5" customHeight="1" x14ac:dyDescent="0.3">
      <c r="A4" s="256" t="s">
        <v>9</v>
      </c>
      <c r="B4" s="245">
        <v>11</v>
      </c>
      <c r="C4" s="93" t="s">
        <v>80</v>
      </c>
      <c r="D4" s="144"/>
      <c r="E4" s="145">
        <f>գործակից!C67*83200</f>
        <v>139776</v>
      </c>
      <c r="F4" s="146">
        <f>գործակից!D67*83200</f>
        <v>162240</v>
      </c>
      <c r="G4" s="146">
        <f>գործակից!E67*83200</f>
        <v>189695.99999999997</v>
      </c>
      <c r="H4" s="146">
        <f>գործակից!F67*83200</f>
        <v>221312</v>
      </c>
      <c r="I4" s="146">
        <f>գործակից!G67*83200</f>
        <v>258752</v>
      </c>
      <c r="J4" s="146">
        <f>գործակից!H67*83200</f>
        <v>302848</v>
      </c>
      <c r="K4" s="146">
        <f>գործակից!I67*83200</f>
        <v>366080.00000000006</v>
      </c>
      <c r="L4" s="146">
        <f>գործակից!J67*83200</f>
        <v>444288</v>
      </c>
      <c r="M4" s="146">
        <f>գործակից!K67*83200</f>
        <v>539968</v>
      </c>
      <c r="N4" s="147">
        <f>գործակից!L67*83200</f>
        <v>658112</v>
      </c>
    </row>
    <row r="5" spans="1:44" ht="16.5" customHeight="1" x14ac:dyDescent="0.3">
      <c r="A5" s="257"/>
      <c r="B5" s="252"/>
      <c r="C5" s="282" t="s">
        <v>81</v>
      </c>
      <c r="D5" s="138" t="s">
        <v>78</v>
      </c>
      <c r="E5" s="135">
        <f>E4-E4*0.2-IF(E4&lt;=500000,E4*0.05,(E4*0.1-25000))-IF(E4&lt;100000, 1500,IF(AND(E4&gt;100000,E4&lt;=200000),3000,IF(AND(E4&gt;200000,E4&lt;=500000),5500,IF(AND(E4&gt;500000,E4&lt;=1000000),8500,15000))))</f>
        <v>101832</v>
      </c>
      <c r="F5" s="131">
        <f t="shared" ref="F5:N5" si="0">F4-F4*0.2-IF(F4&lt;=500000,F4*0.05,(F4*0.1-25000))-IF(F4&lt;100000, 1500,IF(AND(F4&gt;100000,F4&lt;=200000),3000,IF(AND(F4&gt;200000,F4&lt;=500000),5500,IF(AND(F4&gt;500000,F4&lt;=1000000),8500,15000))))</f>
        <v>118680</v>
      </c>
      <c r="G5" s="131">
        <f t="shared" si="0"/>
        <v>139272</v>
      </c>
      <c r="H5" s="131">
        <f t="shared" si="0"/>
        <v>160484</v>
      </c>
      <c r="I5" s="131">
        <f t="shared" si="0"/>
        <v>188564</v>
      </c>
      <c r="J5" s="131">
        <f t="shared" si="0"/>
        <v>221636</v>
      </c>
      <c r="K5" s="131">
        <f t="shared" si="0"/>
        <v>269060.00000000006</v>
      </c>
      <c r="L5" s="131">
        <f t="shared" si="0"/>
        <v>327716</v>
      </c>
      <c r="M5" s="131">
        <f t="shared" si="0"/>
        <v>394477.60000000003</v>
      </c>
      <c r="N5" s="148">
        <f t="shared" si="0"/>
        <v>477178.39999999997</v>
      </c>
    </row>
    <row r="6" spans="1:44" ht="16.5" customHeight="1" thickBot="1" x14ac:dyDescent="0.35">
      <c r="A6" s="258"/>
      <c r="B6" s="246"/>
      <c r="C6" s="283"/>
      <c r="D6" s="140" t="s">
        <v>79</v>
      </c>
      <c r="E6" s="149">
        <f>E4-E4*0.2-IF(E4&lt;100000, 1500,IF(AND(E4&gt;100000,E4&lt;=200000),3000,IF(AND(E4&gt;200000,E4&lt;=500000),5500,IF(AND(E4&gt;500000,E4&lt;=1000000),8500,15000))))</f>
        <v>108820.8</v>
      </c>
      <c r="F6" s="150">
        <f t="shared" ref="F6:N6" si="1">F4-F4*0.2-IF(F4&lt;100000, 1500,IF(AND(F4&gt;100000,F4&lt;=200000),3000,IF(AND(F4&gt;200000,F4&lt;=500000),5500,IF(AND(F4&gt;500000,F4&lt;=1000000),8500,15000))))</f>
        <v>126792</v>
      </c>
      <c r="G6" s="150">
        <f t="shared" si="1"/>
        <v>148756.79999999999</v>
      </c>
      <c r="H6" s="150">
        <f t="shared" si="1"/>
        <v>171549.6</v>
      </c>
      <c r="I6" s="150">
        <f t="shared" si="1"/>
        <v>201501.6</v>
      </c>
      <c r="J6" s="150">
        <f t="shared" si="1"/>
        <v>236778.4</v>
      </c>
      <c r="K6" s="150">
        <f t="shared" si="1"/>
        <v>287364.00000000006</v>
      </c>
      <c r="L6" s="150">
        <f t="shared" si="1"/>
        <v>349930.4</v>
      </c>
      <c r="M6" s="150">
        <f t="shared" si="1"/>
        <v>423474.4</v>
      </c>
      <c r="N6" s="151">
        <f t="shared" si="1"/>
        <v>517989.6</v>
      </c>
    </row>
    <row r="7" spans="1:44" ht="16.5" customHeight="1" x14ac:dyDescent="0.3">
      <c r="A7" s="256" t="s">
        <v>10</v>
      </c>
      <c r="B7" s="245">
        <v>10</v>
      </c>
      <c r="C7" s="93" t="s">
        <v>80</v>
      </c>
      <c r="D7" s="144"/>
      <c r="E7" s="145">
        <f>գործակից!C68*83200</f>
        <v>135616</v>
      </c>
      <c r="F7" s="146">
        <f>գործակից!D68*83200</f>
        <v>158080</v>
      </c>
      <c r="G7" s="146">
        <f>գործակից!E68*83200</f>
        <v>183872</v>
      </c>
      <c r="H7" s="146">
        <f>գործակից!F68*83200</f>
        <v>214656</v>
      </c>
      <c r="I7" s="146">
        <f>գործակից!G68*83200</f>
        <v>250431.99999999997</v>
      </c>
      <c r="J7" s="146">
        <f>գործակից!H68*83200</f>
        <v>293696</v>
      </c>
      <c r="K7" s="146">
        <f>գործակից!I68*83200</f>
        <v>355263.99999999994</v>
      </c>
      <c r="L7" s="146">
        <f>գործակից!J68*83200</f>
        <v>430144</v>
      </c>
      <c r="M7" s="146">
        <f>գործակից!K68*83200</f>
        <v>523328</v>
      </c>
      <c r="N7" s="147">
        <f>գործակից!L68*83200</f>
        <v>636480</v>
      </c>
    </row>
    <row r="8" spans="1:44" ht="16.5" customHeight="1" x14ac:dyDescent="0.3">
      <c r="A8" s="257"/>
      <c r="B8" s="252"/>
      <c r="C8" s="282" t="s">
        <v>81</v>
      </c>
      <c r="D8" s="138" t="s">
        <v>78</v>
      </c>
      <c r="E8" s="135">
        <f>E7-E7*0.2-IF(E7&lt;=500000,E7*0.05,(E7*0.1-25000))-IF(E7&lt;100000, 1500,IF(AND(E7&gt;100000,E7&lt;=200000),3000,IF(AND(E7&gt;200000,E7&lt;=500000),5500,IF(AND(E7&gt;500000,E7&lt;=1000000),8500,15000))))</f>
        <v>98712</v>
      </c>
      <c r="F8" s="131">
        <f t="shared" ref="F8:N8" si="2">F7-F7*0.2-IF(F7&lt;=500000,F7*0.05,(F7*0.1-25000))-IF(F7&lt;100000, 1500,IF(AND(F7&gt;100000,F7&lt;=200000),3000,IF(AND(F7&gt;200000,F7&lt;=500000),5500,IF(AND(F7&gt;500000,F7&lt;=1000000),8500,15000))))</f>
        <v>115560</v>
      </c>
      <c r="G8" s="131">
        <f t="shared" si="2"/>
        <v>134904</v>
      </c>
      <c r="H8" s="131">
        <f t="shared" si="2"/>
        <v>155492</v>
      </c>
      <c r="I8" s="131">
        <f t="shared" si="2"/>
        <v>182323.99999999997</v>
      </c>
      <c r="J8" s="131">
        <f t="shared" si="2"/>
        <v>214772</v>
      </c>
      <c r="K8" s="131">
        <f t="shared" si="2"/>
        <v>260947.99999999994</v>
      </c>
      <c r="L8" s="131">
        <f t="shared" si="2"/>
        <v>317108</v>
      </c>
      <c r="M8" s="131">
        <f t="shared" si="2"/>
        <v>382829.60000000003</v>
      </c>
      <c r="N8" s="148">
        <f t="shared" si="2"/>
        <v>462036</v>
      </c>
    </row>
    <row r="9" spans="1:44" ht="16.5" customHeight="1" x14ac:dyDescent="0.3">
      <c r="A9" s="257"/>
      <c r="B9" s="252"/>
      <c r="C9" s="282"/>
      <c r="D9" s="138" t="s">
        <v>79</v>
      </c>
      <c r="E9" s="135">
        <f>E7-E7*0.2-IF(E7&lt;100000, 1500,IF(AND(E7&gt;100000,E7&lt;=200000),3000,IF(AND(E7&gt;200000,E7&lt;=500000),5500,IF(AND(E7&gt;500000,E7&lt;=1000000),8500,15000))))</f>
        <v>105492.8</v>
      </c>
      <c r="F9" s="131">
        <f t="shared" ref="F9:N9" si="3">F7-F7*0.2-IF(F7&lt;100000, 1500,IF(AND(F7&gt;100000,F7&lt;=200000),3000,IF(AND(F7&gt;200000,F7&lt;=500000),5500,IF(AND(F7&gt;500000,F7&lt;=1000000),8500,15000))))</f>
        <v>123464</v>
      </c>
      <c r="G9" s="131">
        <f t="shared" si="3"/>
        <v>144097.60000000001</v>
      </c>
      <c r="H9" s="131">
        <f t="shared" si="3"/>
        <v>166224.79999999999</v>
      </c>
      <c r="I9" s="131">
        <f t="shared" si="3"/>
        <v>194845.59999999998</v>
      </c>
      <c r="J9" s="131">
        <f t="shared" si="3"/>
        <v>229456.8</v>
      </c>
      <c r="K9" s="131">
        <f t="shared" si="3"/>
        <v>278711.19999999995</v>
      </c>
      <c r="L9" s="131">
        <f t="shared" si="3"/>
        <v>338615.2</v>
      </c>
      <c r="M9" s="131">
        <f t="shared" si="3"/>
        <v>410162.4</v>
      </c>
      <c r="N9" s="148">
        <f t="shared" si="3"/>
        <v>500684</v>
      </c>
    </row>
    <row r="10" spans="1:44" ht="16.5" customHeight="1" x14ac:dyDescent="0.3">
      <c r="A10" s="257"/>
      <c r="B10" s="252">
        <v>9</v>
      </c>
      <c r="C10" s="129" t="s">
        <v>80</v>
      </c>
      <c r="D10" s="139"/>
      <c r="E10" s="136">
        <f>գործակից!C69*83200</f>
        <v>131456</v>
      </c>
      <c r="F10" s="130">
        <f>գործակից!D69*83200</f>
        <v>153088</v>
      </c>
      <c r="G10" s="130">
        <f>գործակից!E69*83200</f>
        <v>178048</v>
      </c>
      <c r="H10" s="130">
        <f>գործակից!F69*83200</f>
        <v>208000</v>
      </c>
      <c r="I10" s="130">
        <f>գործակից!G69*83200</f>
        <v>242944</v>
      </c>
      <c r="J10" s="130">
        <f>գործակից!H69*83200</f>
        <v>284544</v>
      </c>
      <c r="K10" s="130">
        <f>գործակից!I69*83200</f>
        <v>343616</v>
      </c>
      <c r="L10" s="130">
        <f>գործակից!J69*83200</f>
        <v>416832</v>
      </c>
      <c r="M10" s="130">
        <f>գործակից!K69*83200</f>
        <v>506688</v>
      </c>
      <c r="N10" s="152">
        <f>գործակից!L69*83200</f>
        <v>616512</v>
      </c>
    </row>
    <row r="11" spans="1:44" ht="16.5" customHeight="1" x14ac:dyDescent="0.3">
      <c r="A11" s="257"/>
      <c r="B11" s="252"/>
      <c r="C11" s="282" t="s">
        <v>81</v>
      </c>
      <c r="D11" s="138" t="s">
        <v>78</v>
      </c>
      <c r="E11" s="135">
        <f>E10-E10*0.2-IF(E10&lt;=500000,E10*0.05,(E10*0.1-25000))-IF(E10&lt;100000, 1500,IF(AND(E10&gt;100000,E10&lt;=200000),3000,IF(AND(E10&gt;200000,E10&lt;=500000),5500,IF(AND(E10&gt;500000,E10&lt;=1000000),8500,15000))))</f>
        <v>95592</v>
      </c>
      <c r="F11" s="131">
        <f t="shared" ref="F11:N11" si="4">F10-F10*0.2-IF(F10&lt;=500000,F10*0.05,(F10*0.1-25000))-IF(F10&lt;100000, 1500,IF(AND(F10&gt;100000,F10&lt;=200000),3000,IF(AND(F10&gt;200000,F10&lt;=500000),5500,IF(AND(F10&gt;500000,F10&lt;=1000000),8500,15000))))</f>
        <v>111816</v>
      </c>
      <c r="G11" s="131">
        <f t="shared" si="4"/>
        <v>130536</v>
      </c>
      <c r="H11" s="131">
        <f t="shared" si="4"/>
        <v>150500</v>
      </c>
      <c r="I11" s="131">
        <f t="shared" si="4"/>
        <v>176708</v>
      </c>
      <c r="J11" s="131">
        <f t="shared" si="4"/>
        <v>207908</v>
      </c>
      <c r="K11" s="131">
        <f t="shared" si="4"/>
        <v>252212</v>
      </c>
      <c r="L11" s="131">
        <f t="shared" si="4"/>
        <v>307124</v>
      </c>
      <c r="M11" s="131">
        <f t="shared" si="4"/>
        <v>371181.60000000003</v>
      </c>
      <c r="N11" s="148">
        <f t="shared" si="4"/>
        <v>448058.39999999997</v>
      </c>
    </row>
    <row r="12" spans="1:44" ht="16.5" customHeight="1" x14ac:dyDescent="0.3">
      <c r="A12" s="257"/>
      <c r="B12" s="252"/>
      <c r="C12" s="282"/>
      <c r="D12" s="138" t="s">
        <v>79</v>
      </c>
      <c r="E12" s="135">
        <f>E10-E10*0.2-IF(E10&lt;100000, 1500,IF(AND(E10&gt;100000,E10&lt;=200000),3000,IF(AND(E10&gt;200000,E10&lt;=500000),5500,IF(AND(E10&gt;500000,E10&lt;=1000000),8500,15000))))</f>
        <v>102164.8</v>
      </c>
      <c r="F12" s="131">
        <f t="shared" ref="F12:N12" si="5">F10-F10*0.2-IF(F10&lt;100000, 1500,IF(AND(F10&gt;100000,F10&lt;=200000),3000,IF(AND(F10&gt;200000,F10&lt;=500000),5500,IF(AND(F10&gt;500000,F10&lt;=1000000),8500,15000))))</f>
        <v>119470.39999999999</v>
      </c>
      <c r="G12" s="131">
        <f t="shared" si="5"/>
        <v>139438.39999999999</v>
      </c>
      <c r="H12" s="131">
        <f t="shared" si="5"/>
        <v>160900</v>
      </c>
      <c r="I12" s="131">
        <f t="shared" si="5"/>
        <v>188855.2</v>
      </c>
      <c r="J12" s="131">
        <f t="shared" si="5"/>
        <v>222135.2</v>
      </c>
      <c r="K12" s="131">
        <f t="shared" si="5"/>
        <v>269392.8</v>
      </c>
      <c r="L12" s="131">
        <f t="shared" si="5"/>
        <v>327965.59999999998</v>
      </c>
      <c r="M12" s="131">
        <f t="shared" si="5"/>
        <v>396850.4</v>
      </c>
      <c r="N12" s="148">
        <f t="shared" si="5"/>
        <v>484709.6</v>
      </c>
    </row>
    <row r="13" spans="1:44" ht="16.5" customHeight="1" x14ac:dyDescent="0.3">
      <c r="A13" s="257"/>
      <c r="B13" s="252">
        <v>8</v>
      </c>
      <c r="C13" s="129" t="s">
        <v>80</v>
      </c>
      <c r="D13" s="139"/>
      <c r="E13" s="136">
        <f>գործակից!C70*83200</f>
        <v>128128</v>
      </c>
      <c r="F13" s="130">
        <f>գործակից!D70*83200</f>
        <v>148928</v>
      </c>
      <c r="G13" s="130">
        <f>գործակից!E70*83200</f>
        <v>173056</v>
      </c>
      <c r="H13" s="130">
        <f>գործակից!F70*83200</f>
        <v>201344</v>
      </c>
      <c r="I13" s="130">
        <f>գործակից!G70*83200</f>
        <v>235456</v>
      </c>
      <c r="J13" s="130">
        <f>գործակից!H70*83200</f>
        <v>275392</v>
      </c>
      <c r="K13" s="130">
        <f>գործակից!I70*83200</f>
        <v>333632</v>
      </c>
      <c r="L13" s="130">
        <f>գործակից!J70*83200</f>
        <v>403519.99999999994</v>
      </c>
      <c r="M13" s="130">
        <f>գործակից!K70*83200</f>
        <v>490048</v>
      </c>
      <c r="N13" s="152">
        <f>գործակից!L70*83200</f>
        <v>596544</v>
      </c>
    </row>
    <row r="14" spans="1:44" ht="16.5" customHeight="1" x14ac:dyDescent="0.3">
      <c r="A14" s="257"/>
      <c r="B14" s="252"/>
      <c r="C14" s="282" t="s">
        <v>81</v>
      </c>
      <c r="D14" s="138" t="s">
        <v>78</v>
      </c>
      <c r="E14" s="135">
        <f>E13-E13*0.2-IF(E13&lt;=500000,E13*0.05,(E13*0.1-25000))-IF(E13&lt;100000, 1500,IF(AND(E13&gt;100000,E13&lt;=200000),3000,IF(AND(E13&gt;200000,E13&lt;=500000),5500,IF(AND(E13&gt;500000,E13&lt;=1000000),8500,15000))))</f>
        <v>93096</v>
      </c>
      <c r="F14" s="131">
        <f t="shared" ref="F14:N14" si="6">F13-F13*0.2-IF(F13&lt;=500000,F13*0.05,(F13*0.1-25000))-IF(F13&lt;100000, 1500,IF(AND(F13&gt;100000,F13&lt;=200000),3000,IF(AND(F13&gt;200000,F13&lt;=500000),5500,IF(AND(F13&gt;500000,F13&lt;=1000000),8500,15000))))</f>
        <v>108696</v>
      </c>
      <c r="G14" s="131">
        <f t="shared" si="6"/>
        <v>126791.99999999999</v>
      </c>
      <c r="H14" s="131">
        <f t="shared" si="6"/>
        <v>145508</v>
      </c>
      <c r="I14" s="131">
        <f t="shared" si="6"/>
        <v>171092</v>
      </c>
      <c r="J14" s="131">
        <f t="shared" si="6"/>
        <v>201044</v>
      </c>
      <c r="K14" s="131">
        <f t="shared" si="6"/>
        <v>244723.99999999997</v>
      </c>
      <c r="L14" s="131">
        <f t="shared" si="6"/>
        <v>297139.99999999994</v>
      </c>
      <c r="M14" s="131">
        <f t="shared" si="6"/>
        <v>362036</v>
      </c>
      <c r="N14" s="148">
        <f t="shared" si="6"/>
        <v>434080.8</v>
      </c>
    </row>
    <row r="15" spans="1:44" ht="16.5" customHeight="1" thickBot="1" x14ac:dyDescent="0.35">
      <c r="A15" s="258"/>
      <c r="B15" s="246"/>
      <c r="C15" s="283"/>
      <c r="D15" s="140" t="s">
        <v>79</v>
      </c>
      <c r="E15" s="149">
        <f>E13-E13*0.2-IF(E13&lt;100000, 1500,IF(AND(E13&gt;100000,E13&lt;=200000),3000,IF(AND(E13&gt;200000,E13&lt;=500000),5500,IF(AND(E13&gt;500000,E13&lt;=1000000),8500,15000))))</f>
        <v>99502.399999999994</v>
      </c>
      <c r="F15" s="150">
        <f t="shared" ref="F15:N15" si="7">F13-F13*0.2-IF(F13&lt;100000, 1500,IF(AND(F13&gt;100000,F13&lt;=200000),3000,IF(AND(F13&gt;200000,F13&lt;=500000),5500,IF(AND(F13&gt;500000,F13&lt;=1000000),8500,15000))))</f>
        <v>116142.39999999999</v>
      </c>
      <c r="G15" s="150">
        <f t="shared" si="7"/>
        <v>135444.79999999999</v>
      </c>
      <c r="H15" s="150">
        <f t="shared" si="7"/>
        <v>155575.20000000001</v>
      </c>
      <c r="I15" s="150">
        <f t="shared" si="7"/>
        <v>182864.8</v>
      </c>
      <c r="J15" s="150">
        <f t="shared" si="7"/>
        <v>214813.6</v>
      </c>
      <c r="K15" s="150">
        <f t="shared" si="7"/>
        <v>261405.59999999998</v>
      </c>
      <c r="L15" s="150">
        <f t="shared" si="7"/>
        <v>317315.99999999994</v>
      </c>
      <c r="M15" s="150">
        <f t="shared" si="7"/>
        <v>386538.4</v>
      </c>
      <c r="N15" s="151">
        <f t="shared" si="7"/>
        <v>468735.2</v>
      </c>
    </row>
    <row r="16" spans="1:44" ht="16.5" customHeight="1" x14ac:dyDescent="0.3">
      <c r="A16" s="256" t="s">
        <v>11</v>
      </c>
      <c r="B16" s="245">
        <v>7</v>
      </c>
      <c r="C16" s="93" t="s">
        <v>80</v>
      </c>
      <c r="D16" s="144"/>
      <c r="E16" s="145">
        <f>գործակից!C71*83200</f>
        <v>123968</v>
      </c>
      <c r="F16" s="146">
        <f>գործակից!D71*83200</f>
        <v>143936</v>
      </c>
      <c r="G16" s="146">
        <f>գործակից!E71*83200</f>
        <v>168064</v>
      </c>
      <c r="H16" s="146">
        <f>գործակից!F71*83200</f>
        <v>195520</v>
      </c>
      <c r="I16" s="146">
        <f>գործակից!G71*83200</f>
        <v>228800</v>
      </c>
      <c r="J16" s="146">
        <f>գործակից!H71*83200</f>
        <v>267072</v>
      </c>
      <c r="K16" s="146">
        <f>գործակից!I71*83200</f>
        <v>322816</v>
      </c>
      <c r="L16" s="146">
        <f>գործակից!J71*83200</f>
        <v>391040</v>
      </c>
      <c r="M16" s="146">
        <f>գործակից!K71*83200</f>
        <v>475072</v>
      </c>
      <c r="N16" s="147">
        <f>գործակից!L71*83200</f>
        <v>577408</v>
      </c>
    </row>
    <row r="17" spans="1:14" ht="16.5" customHeight="1" x14ac:dyDescent="0.3">
      <c r="A17" s="257"/>
      <c r="B17" s="252"/>
      <c r="C17" s="282" t="s">
        <v>81</v>
      </c>
      <c r="D17" s="138" t="s">
        <v>78</v>
      </c>
      <c r="E17" s="135">
        <f>E16-E16*0.2-IF(E16&lt;=500000,E16*0.05,(E16*0.1-25000))-IF(E16&lt;100000, 1500,IF(AND(E16&gt;100000,E16&lt;=200000),3000,IF(AND(E16&gt;200000,E16&lt;=500000),5500,IF(AND(E16&gt;500000,E16&lt;=1000000),8500,15000))))</f>
        <v>89976</v>
      </c>
      <c r="F17" s="131">
        <f t="shared" ref="F17:N17" si="8">F16-F16*0.2-IF(F16&lt;=500000,F16*0.05,(F16*0.1-25000))-IF(F16&lt;100000, 1500,IF(AND(F16&gt;100000,F16&lt;=200000),3000,IF(AND(F16&gt;200000,F16&lt;=500000),5500,IF(AND(F16&gt;500000,F16&lt;=1000000),8500,15000))))</f>
        <v>104952</v>
      </c>
      <c r="G17" s="131">
        <f t="shared" si="8"/>
        <v>123048.00000000001</v>
      </c>
      <c r="H17" s="131">
        <f t="shared" si="8"/>
        <v>143640</v>
      </c>
      <c r="I17" s="131">
        <f t="shared" si="8"/>
        <v>166100</v>
      </c>
      <c r="J17" s="131">
        <f t="shared" si="8"/>
        <v>194804</v>
      </c>
      <c r="K17" s="131">
        <f t="shared" si="8"/>
        <v>236612</v>
      </c>
      <c r="L17" s="131">
        <f t="shared" si="8"/>
        <v>287780</v>
      </c>
      <c r="M17" s="131">
        <f t="shared" si="8"/>
        <v>350804</v>
      </c>
      <c r="N17" s="148">
        <f t="shared" si="8"/>
        <v>420685.60000000003</v>
      </c>
    </row>
    <row r="18" spans="1:14" ht="16.5" customHeight="1" x14ac:dyDescent="0.3">
      <c r="A18" s="257"/>
      <c r="B18" s="252"/>
      <c r="C18" s="282"/>
      <c r="D18" s="138" t="s">
        <v>79</v>
      </c>
      <c r="E18" s="135">
        <f>E16-E16*0.2-IF(E16&lt;100000, 1500,IF(AND(E16&gt;100000,E16&lt;=200000),3000,IF(AND(E16&gt;200000,E16&lt;=500000),5500,IF(AND(E16&gt;500000,E16&lt;=1000000),8500,15000))))</f>
        <v>96174.399999999994</v>
      </c>
      <c r="F18" s="131">
        <f t="shared" ref="F18:N18" si="9">F16-F16*0.2-IF(F16&lt;100000, 1500,IF(AND(F16&gt;100000,F16&lt;=200000),3000,IF(AND(F16&gt;200000,F16&lt;=500000),5500,IF(AND(F16&gt;500000,F16&lt;=1000000),8500,15000))))</f>
        <v>112148.8</v>
      </c>
      <c r="G18" s="131">
        <f t="shared" si="9"/>
        <v>131451.20000000001</v>
      </c>
      <c r="H18" s="131">
        <f t="shared" si="9"/>
        <v>153416</v>
      </c>
      <c r="I18" s="131">
        <f t="shared" si="9"/>
        <v>177540</v>
      </c>
      <c r="J18" s="131">
        <f t="shared" si="9"/>
        <v>208157.6</v>
      </c>
      <c r="K18" s="131">
        <f t="shared" si="9"/>
        <v>252752.8</v>
      </c>
      <c r="L18" s="131">
        <f t="shared" si="9"/>
        <v>307332</v>
      </c>
      <c r="M18" s="131">
        <f t="shared" si="9"/>
        <v>374557.6</v>
      </c>
      <c r="N18" s="148">
        <f t="shared" si="9"/>
        <v>453426.4</v>
      </c>
    </row>
    <row r="19" spans="1:14" ht="16.5" customHeight="1" x14ac:dyDescent="0.3">
      <c r="A19" s="257"/>
      <c r="B19" s="252">
        <v>6</v>
      </c>
      <c r="C19" s="129" t="s">
        <v>80</v>
      </c>
      <c r="D19" s="139"/>
      <c r="E19" s="136">
        <f>գործակից!C72*83200</f>
        <v>120640</v>
      </c>
      <c r="F19" s="130">
        <f>գործակից!D72*83200</f>
        <v>139776</v>
      </c>
      <c r="G19" s="130">
        <f>գործակից!E72*83200</f>
        <v>163072</v>
      </c>
      <c r="H19" s="130">
        <f>գործակից!F72*83200</f>
        <v>189695.99999999997</v>
      </c>
      <c r="I19" s="130">
        <f>գործակից!G72*83200</f>
        <v>221312</v>
      </c>
      <c r="J19" s="130">
        <f>գործակից!H72*83200</f>
        <v>258752</v>
      </c>
      <c r="K19" s="130">
        <f>գործակից!I72*83200</f>
        <v>312832</v>
      </c>
      <c r="L19" s="130">
        <f>գործակից!J72*83200</f>
        <v>378560</v>
      </c>
      <c r="M19" s="130">
        <f>գործակից!K72*83200</f>
        <v>459263.99999999994</v>
      </c>
      <c r="N19" s="152">
        <f>գործակից!L72*83200</f>
        <v>559104</v>
      </c>
    </row>
    <row r="20" spans="1:14" ht="16.5" customHeight="1" x14ac:dyDescent="0.3">
      <c r="A20" s="257"/>
      <c r="B20" s="252"/>
      <c r="C20" s="282" t="s">
        <v>81</v>
      </c>
      <c r="D20" s="138" t="s">
        <v>78</v>
      </c>
      <c r="E20" s="135">
        <f>E19-E19*0.2-IF(E19&lt;=500000,E19*0.05,(E19*0.1-25000))-IF(E19&lt;100000, 1500,IF(AND(E19&gt;100000,E19&lt;=200000),3000,IF(AND(E19&gt;200000,E19&lt;=500000),5500,IF(AND(E19&gt;500000,E19&lt;=1000000),8500,15000))))</f>
        <v>87480</v>
      </c>
      <c r="F20" s="131">
        <f t="shared" ref="F20:N20" si="10">F19-F19*0.2-IF(F19&lt;=500000,F19*0.05,(F19*0.1-25000))-IF(F19&lt;100000, 1500,IF(AND(F19&gt;100000,F19&lt;=200000),3000,IF(AND(F19&gt;200000,F19&lt;=500000),5500,IF(AND(F19&gt;500000,F19&lt;=1000000),8500,15000))))</f>
        <v>101832</v>
      </c>
      <c r="G20" s="131">
        <f t="shared" si="10"/>
        <v>119304</v>
      </c>
      <c r="H20" s="131">
        <f t="shared" si="10"/>
        <v>139272</v>
      </c>
      <c r="I20" s="131">
        <f t="shared" si="10"/>
        <v>160484</v>
      </c>
      <c r="J20" s="131">
        <f t="shared" si="10"/>
        <v>188564</v>
      </c>
      <c r="K20" s="131">
        <f t="shared" si="10"/>
        <v>229124</v>
      </c>
      <c r="L20" s="131">
        <f t="shared" si="10"/>
        <v>278420</v>
      </c>
      <c r="M20" s="131">
        <f t="shared" si="10"/>
        <v>338947.99999999994</v>
      </c>
      <c r="N20" s="148">
        <f t="shared" si="10"/>
        <v>407872.8</v>
      </c>
    </row>
    <row r="21" spans="1:14" ht="16.5" customHeight="1" x14ac:dyDescent="0.3">
      <c r="A21" s="257"/>
      <c r="B21" s="252"/>
      <c r="C21" s="282"/>
      <c r="D21" s="138" t="s">
        <v>79</v>
      </c>
      <c r="E21" s="135">
        <f>E19-E19*0.2-IF(E19&lt;100000, 1500,IF(AND(E19&gt;100000,E19&lt;=200000),3000,IF(AND(E19&gt;200000,E19&lt;=500000),5500,IF(AND(E19&gt;500000,E19&lt;=1000000),8500,15000))))</f>
        <v>93512</v>
      </c>
      <c r="F21" s="131">
        <f t="shared" ref="F21:N21" si="11">F19-F19*0.2-IF(F19&lt;100000, 1500,IF(AND(F19&gt;100000,F19&lt;=200000),3000,IF(AND(F19&gt;200000,F19&lt;=500000),5500,IF(AND(F19&gt;500000,F19&lt;=1000000),8500,15000))))</f>
        <v>108820.8</v>
      </c>
      <c r="G21" s="131">
        <f t="shared" si="11"/>
        <v>127457.60000000001</v>
      </c>
      <c r="H21" s="131">
        <f t="shared" si="11"/>
        <v>148756.79999999999</v>
      </c>
      <c r="I21" s="131">
        <f t="shared" si="11"/>
        <v>171549.6</v>
      </c>
      <c r="J21" s="131">
        <f t="shared" si="11"/>
        <v>201501.6</v>
      </c>
      <c r="K21" s="131">
        <f t="shared" si="11"/>
        <v>244765.6</v>
      </c>
      <c r="L21" s="131">
        <f t="shared" si="11"/>
        <v>297348</v>
      </c>
      <c r="M21" s="131">
        <f t="shared" si="11"/>
        <v>361911.19999999995</v>
      </c>
      <c r="N21" s="148">
        <f t="shared" si="11"/>
        <v>438783.2</v>
      </c>
    </row>
    <row r="22" spans="1:14" ht="16.5" customHeight="1" x14ac:dyDescent="0.3">
      <c r="A22" s="257"/>
      <c r="B22" s="252">
        <v>5</v>
      </c>
      <c r="C22" s="129" t="s">
        <v>80</v>
      </c>
      <c r="D22" s="139"/>
      <c r="E22" s="136">
        <f>գործակից!C73*83200</f>
        <v>117312</v>
      </c>
      <c r="F22" s="130">
        <f>գործակից!D73*83200</f>
        <v>135616</v>
      </c>
      <c r="G22" s="130">
        <f>գործակից!E73*83200</f>
        <v>158080</v>
      </c>
      <c r="H22" s="130">
        <f>գործակից!F73*83200</f>
        <v>183872</v>
      </c>
      <c r="I22" s="130">
        <f>գործակից!G73*83200</f>
        <v>214656</v>
      </c>
      <c r="J22" s="130">
        <f>գործակից!H73*83200</f>
        <v>251264</v>
      </c>
      <c r="K22" s="130">
        <f>գործակից!I73*83200</f>
        <v>302848</v>
      </c>
      <c r="L22" s="130">
        <f>գործակից!J73*83200</f>
        <v>366912</v>
      </c>
      <c r="M22" s="130">
        <f>գործակից!K73*83200</f>
        <v>445119.99999999994</v>
      </c>
      <c r="N22" s="152">
        <f>գործակից!L73*83200</f>
        <v>540800</v>
      </c>
    </row>
    <row r="23" spans="1:14" ht="16.5" customHeight="1" x14ac:dyDescent="0.3">
      <c r="A23" s="257"/>
      <c r="B23" s="252"/>
      <c r="C23" s="282" t="s">
        <v>81</v>
      </c>
      <c r="D23" s="138" t="s">
        <v>78</v>
      </c>
      <c r="E23" s="135">
        <f>E22-E22*0.2-IF(E22&lt;=500000,E22*0.05,(E22*0.1-25000))-IF(E22&lt;100000, 1500,IF(AND(E22&gt;100000,E22&lt;=200000),3000,IF(AND(E22&gt;200000,E22&lt;=500000),5500,IF(AND(E22&gt;500000,E22&lt;=1000000),8500,15000))))</f>
        <v>84984</v>
      </c>
      <c r="F23" s="131">
        <f t="shared" ref="F23:N23" si="12">F22-F22*0.2-IF(F22&lt;=500000,F22*0.05,(F22*0.1-25000))-IF(F22&lt;100000, 1500,IF(AND(F22&gt;100000,F22&lt;=200000),3000,IF(AND(F22&gt;200000,F22&lt;=500000),5500,IF(AND(F22&gt;500000,F22&lt;=1000000),8500,15000))))</f>
        <v>98712</v>
      </c>
      <c r="G23" s="131">
        <f t="shared" si="12"/>
        <v>115560</v>
      </c>
      <c r="H23" s="131">
        <f t="shared" si="12"/>
        <v>134904</v>
      </c>
      <c r="I23" s="131">
        <f t="shared" si="12"/>
        <v>155492</v>
      </c>
      <c r="J23" s="131">
        <f t="shared" si="12"/>
        <v>182948</v>
      </c>
      <c r="K23" s="131">
        <f t="shared" si="12"/>
        <v>221636</v>
      </c>
      <c r="L23" s="131">
        <f t="shared" si="12"/>
        <v>269684</v>
      </c>
      <c r="M23" s="131">
        <f t="shared" si="12"/>
        <v>328339.99999999994</v>
      </c>
      <c r="N23" s="148">
        <f t="shared" si="12"/>
        <v>395060</v>
      </c>
    </row>
    <row r="24" spans="1:14" ht="16.5" customHeight="1" thickBot="1" x14ac:dyDescent="0.35">
      <c r="A24" s="258"/>
      <c r="B24" s="246"/>
      <c r="C24" s="283"/>
      <c r="D24" s="140" t="s">
        <v>79</v>
      </c>
      <c r="E24" s="149">
        <f>E22-E22*0.2-IF(E22&lt;100000, 1500,IF(AND(E22&gt;100000,E22&lt;=200000),3000,IF(AND(E22&gt;200000,E22&lt;=500000),5500,IF(AND(E22&gt;500000,E22&lt;=1000000),8500,15000))))</f>
        <v>90849.600000000006</v>
      </c>
      <c r="F24" s="150">
        <f t="shared" ref="F24:N24" si="13">F22-F22*0.2-IF(F22&lt;100000, 1500,IF(AND(F22&gt;100000,F22&lt;=200000),3000,IF(AND(F22&gt;200000,F22&lt;=500000),5500,IF(AND(F22&gt;500000,F22&lt;=1000000),8500,15000))))</f>
        <v>105492.8</v>
      </c>
      <c r="G24" s="150">
        <f t="shared" si="13"/>
        <v>123464</v>
      </c>
      <c r="H24" s="150">
        <f t="shared" si="13"/>
        <v>144097.60000000001</v>
      </c>
      <c r="I24" s="150">
        <f t="shared" si="13"/>
        <v>166224.79999999999</v>
      </c>
      <c r="J24" s="150">
        <f t="shared" si="13"/>
        <v>195511.2</v>
      </c>
      <c r="K24" s="150">
        <f t="shared" si="13"/>
        <v>236778.4</v>
      </c>
      <c r="L24" s="150">
        <f t="shared" si="13"/>
        <v>288029.59999999998</v>
      </c>
      <c r="M24" s="150">
        <f t="shared" si="13"/>
        <v>350595.99999999994</v>
      </c>
      <c r="N24" s="151">
        <f t="shared" si="13"/>
        <v>424140</v>
      </c>
    </row>
    <row r="25" spans="1:14" ht="16.5" customHeight="1" x14ac:dyDescent="0.3">
      <c r="A25" s="256" t="s">
        <v>12</v>
      </c>
      <c r="B25" s="245">
        <v>4</v>
      </c>
      <c r="C25" s="93" t="s">
        <v>80</v>
      </c>
      <c r="D25" s="144"/>
      <c r="E25" s="145">
        <f>գործակից!C74*83200</f>
        <v>113984.00000000001</v>
      </c>
      <c r="F25" s="146">
        <f>գործակից!D74*83200</f>
        <v>132288</v>
      </c>
      <c r="G25" s="146">
        <f>գործակից!E74*83200</f>
        <v>153088</v>
      </c>
      <c r="H25" s="146">
        <f>գործակից!F74*83200</f>
        <v>178880</v>
      </c>
      <c r="I25" s="146">
        <f>գործակից!G74*83200</f>
        <v>208000</v>
      </c>
      <c r="J25" s="146">
        <f>գործակից!H74*83200</f>
        <v>242944</v>
      </c>
      <c r="K25" s="146">
        <f>գործակից!I74*83200</f>
        <v>293696</v>
      </c>
      <c r="L25" s="146">
        <f>գործակից!J74*83200</f>
        <v>355263.99999999994</v>
      </c>
      <c r="M25" s="146">
        <f>գործակից!K74*83200</f>
        <v>430976</v>
      </c>
      <c r="N25" s="147">
        <f>գործակից!L74*83200</f>
        <v>523328</v>
      </c>
    </row>
    <row r="26" spans="1:14" ht="16.5" customHeight="1" x14ac:dyDescent="0.3">
      <c r="A26" s="257"/>
      <c r="B26" s="252"/>
      <c r="C26" s="282" t="s">
        <v>81</v>
      </c>
      <c r="D26" s="138" t="s">
        <v>78</v>
      </c>
      <c r="E26" s="135">
        <f>E25-E25*0.2-IF(E25&lt;=500000,E25*0.05,(E25*0.1-25000))-IF(E25&lt;100000, 1500,IF(AND(E25&gt;100000,E25&lt;=200000),3000,IF(AND(E25&gt;200000,E25&lt;=500000),5500,IF(AND(E25&gt;500000,E25&lt;=1000000),8500,15000))))</f>
        <v>82488.000000000015</v>
      </c>
      <c r="F26" s="131">
        <f t="shared" ref="F26:N26" si="14">F25-F25*0.2-IF(F25&lt;=500000,F25*0.05,(F25*0.1-25000))-IF(F25&lt;100000, 1500,IF(AND(F25&gt;100000,F25&lt;=200000),3000,IF(AND(F25&gt;200000,F25&lt;=500000),5500,IF(AND(F25&gt;500000,F25&lt;=1000000),8500,15000))))</f>
        <v>96216</v>
      </c>
      <c r="G26" s="131">
        <f t="shared" si="14"/>
        <v>111816</v>
      </c>
      <c r="H26" s="131">
        <f t="shared" si="14"/>
        <v>131160</v>
      </c>
      <c r="I26" s="131">
        <f t="shared" si="14"/>
        <v>150500</v>
      </c>
      <c r="J26" s="131">
        <f t="shared" si="14"/>
        <v>176708</v>
      </c>
      <c r="K26" s="131">
        <f t="shared" si="14"/>
        <v>214772</v>
      </c>
      <c r="L26" s="131">
        <f t="shared" si="14"/>
        <v>260947.99999999994</v>
      </c>
      <c r="M26" s="131">
        <f t="shared" si="14"/>
        <v>317732</v>
      </c>
      <c r="N26" s="148">
        <f t="shared" si="14"/>
        <v>382829.60000000003</v>
      </c>
    </row>
    <row r="27" spans="1:14" ht="16.5" customHeight="1" x14ac:dyDescent="0.3">
      <c r="A27" s="257"/>
      <c r="B27" s="252"/>
      <c r="C27" s="282"/>
      <c r="D27" s="138" t="s">
        <v>79</v>
      </c>
      <c r="E27" s="135">
        <f>E25-E25*0.2-IF(E25&lt;100000, 1500,IF(AND(E25&gt;100000,E25&lt;=200000),3000,IF(AND(E25&gt;200000,E25&lt;=500000),5500,IF(AND(E25&gt;500000,E25&lt;=1000000),8500,15000))))</f>
        <v>88187.200000000012</v>
      </c>
      <c r="F27" s="131">
        <f t="shared" ref="F27:N27" si="15">F25-F25*0.2-IF(F25&lt;100000, 1500,IF(AND(F25&gt;100000,F25&lt;=200000),3000,IF(AND(F25&gt;200000,F25&lt;=500000),5500,IF(AND(F25&gt;500000,F25&lt;=1000000),8500,15000))))</f>
        <v>102830.39999999999</v>
      </c>
      <c r="G27" s="131">
        <f t="shared" si="15"/>
        <v>119470.39999999999</v>
      </c>
      <c r="H27" s="131">
        <f t="shared" si="15"/>
        <v>140104</v>
      </c>
      <c r="I27" s="131">
        <f t="shared" si="15"/>
        <v>160900</v>
      </c>
      <c r="J27" s="131">
        <f t="shared" si="15"/>
        <v>188855.2</v>
      </c>
      <c r="K27" s="131">
        <f t="shared" si="15"/>
        <v>229456.8</v>
      </c>
      <c r="L27" s="131">
        <f t="shared" si="15"/>
        <v>278711.19999999995</v>
      </c>
      <c r="M27" s="131">
        <f t="shared" si="15"/>
        <v>339280.8</v>
      </c>
      <c r="N27" s="148">
        <f t="shared" si="15"/>
        <v>410162.4</v>
      </c>
    </row>
    <row r="28" spans="1:14" ht="16.5" customHeight="1" x14ac:dyDescent="0.3">
      <c r="A28" s="257"/>
      <c r="B28" s="252">
        <v>3</v>
      </c>
      <c r="C28" s="129" t="s">
        <v>80</v>
      </c>
      <c r="D28" s="139"/>
      <c r="E28" s="136">
        <f>գործակից!C75*83200</f>
        <v>110656</v>
      </c>
      <c r="F28" s="130">
        <f>գործակից!D75*83200</f>
        <v>128128</v>
      </c>
      <c r="G28" s="130">
        <f>գործակից!E75*83200</f>
        <v>148928</v>
      </c>
      <c r="H28" s="130">
        <f>գործակից!F75*83200</f>
        <v>173056</v>
      </c>
      <c r="I28" s="130">
        <f>գործակից!G75*83200</f>
        <v>202176</v>
      </c>
      <c r="J28" s="130">
        <f>գործակից!H75*83200</f>
        <v>235456</v>
      </c>
      <c r="K28" s="130">
        <f>գործակից!I75*83200</f>
        <v>284544</v>
      </c>
      <c r="L28" s="130">
        <f>գործակից!J75*83200</f>
        <v>344448</v>
      </c>
      <c r="M28" s="130">
        <f>գործակից!K75*83200</f>
        <v>416832</v>
      </c>
      <c r="N28" s="152">
        <f>գործակից!L75*83200</f>
        <v>506688</v>
      </c>
    </row>
    <row r="29" spans="1:14" ht="16.5" customHeight="1" x14ac:dyDescent="0.3">
      <c r="A29" s="257"/>
      <c r="B29" s="252"/>
      <c r="C29" s="282" t="s">
        <v>81</v>
      </c>
      <c r="D29" s="138" t="s">
        <v>78</v>
      </c>
      <c r="E29" s="135">
        <f>E28-E28*0.2-IF(E28&lt;=500000,E28*0.05,(E28*0.1-25000))-IF(E28&lt;100000, 1500,IF(AND(E28&gt;100000,E28&lt;=200000),3000,IF(AND(E28&gt;200000,E28&lt;=500000),5500,IF(AND(E28&gt;500000,E28&lt;=1000000),8500,15000))))</f>
        <v>79992</v>
      </c>
      <c r="F29" s="131">
        <f t="shared" ref="F29:N29" si="16">F28-F28*0.2-IF(F28&lt;=500000,F28*0.05,(F28*0.1-25000))-IF(F28&lt;100000, 1500,IF(AND(F28&gt;100000,F28&lt;=200000),3000,IF(AND(F28&gt;200000,F28&lt;=500000),5500,IF(AND(F28&gt;500000,F28&lt;=1000000),8500,15000))))</f>
        <v>93096</v>
      </c>
      <c r="G29" s="131">
        <f t="shared" si="16"/>
        <v>108696</v>
      </c>
      <c r="H29" s="131">
        <f t="shared" si="16"/>
        <v>126791.99999999999</v>
      </c>
      <c r="I29" s="131">
        <f t="shared" si="16"/>
        <v>146132</v>
      </c>
      <c r="J29" s="131">
        <f t="shared" si="16"/>
        <v>171092</v>
      </c>
      <c r="K29" s="131">
        <f t="shared" si="16"/>
        <v>207908</v>
      </c>
      <c r="L29" s="131">
        <f t="shared" si="16"/>
        <v>252836.00000000003</v>
      </c>
      <c r="M29" s="131">
        <f t="shared" si="16"/>
        <v>307124</v>
      </c>
      <c r="N29" s="148">
        <f t="shared" si="16"/>
        <v>371181.60000000003</v>
      </c>
    </row>
    <row r="30" spans="1:14" ht="16.5" customHeight="1" x14ac:dyDescent="0.3">
      <c r="A30" s="257"/>
      <c r="B30" s="252"/>
      <c r="C30" s="282"/>
      <c r="D30" s="138" t="s">
        <v>79</v>
      </c>
      <c r="E30" s="135">
        <f>E28-E28*0.2-IF(E28&lt;100000, 1500,IF(AND(E28&gt;100000,E28&lt;=200000),3000,IF(AND(E28&gt;200000,E28&lt;=500000),5500,IF(AND(E28&gt;500000,E28&lt;=1000000),8500,15000))))</f>
        <v>85524.800000000003</v>
      </c>
      <c r="F30" s="131">
        <f t="shared" ref="F30:N30" si="17">F28-F28*0.2-IF(F28&lt;100000, 1500,IF(AND(F28&gt;100000,F28&lt;=200000),3000,IF(AND(F28&gt;200000,F28&lt;=500000),5500,IF(AND(F28&gt;500000,F28&lt;=1000000),8500,15000))))</f>
        <v>99502.399999999994</v>
      </c>
      <c r="G30" s="131">
        <f t="shared" si="17"/>
        <v>116142.39999999999</v>
      </c>
      <c r="H30" s="131">
        <f t="shared" si="17"/>
        <v>135444.79999999999</v>
      </c>
      <c r="I30" s="131">
        <f t="shared" si="17"/>
        <v>156240.79999999999</v>
      </c>
      <c r="J30" s="131">
        <f t="shared" si="17"/>
        <v>182864.8</v>
      </c>
      <c r="K30" s="131">
        <f t="shared" si="17"/>
        <v>222135.2</v>
      </c>
      <c r="L30" s="131">
        <f t="shared" si="17"/>
        <v>270058.40000000002</v>
      </c>
      <c r="M30" s="131">
        <f t="shared" si="17"/>
        <v>327965.59999999998</v>
      </c>
      <c r="N30" s="148">
        <f t="shared" si="17"/>
        <v>396850.4</v>
      </c>
    </row>
    <row r="31" spans="1:14" ht="16.5" customHeight="1" x14ac:dyDescent="0.3">
      <c r="A31" s="257"/>
      <c r="B31" s="252">
        <v>2</v>
      </c>
      <c r="C31" s="129" t="s">
        <v>80</v>
      </c>
      <c r="D31" s="139"/>
      <c r="E31" s="136">
        <f>գործակից!C76*83200</f>
        <v>107328</v>
      </c>
      <c r="F31" s="130">
        <f>գործակից!D76*83200</f>
        <v>123968</v>
      </c>
      <c r="G31" s="130">
        <f>գործակից!E76*83200</f>
        <v>143936</v>
      </c>
      <c r="H31" s="130">
        <f>գործակից!F76*83200</f>
        <v>168064</v>
      </c>
      <c r="I31" s="130">
        <f>գործակից!G76*83200</f>
        <v>195520</v>
      </c>
      <c r="J31" s="130">
        <f>գործակից!H76*83200</f>
        <v>228800</v>
      </c>
      <c r="K31" s="130">
        <f>գործակից!I76*83200</f>
        <v>275392</v>
      </c>
      <c r="L31" s="130">
        <f>գործակից!J76*83200</f>
        <v>333632</v>
      </c>
      <c r="M31" s="130">
        <f>գործակից!K76*83200</f>
        <v>404352</v>
      </c>
      <c r="N31" s="152">
        <f>գործակից!L76*83200</f>
        <v>490048</v>
      </c>
    </row>
    <row r="32" spans="1:14" ht="16.5" customHeight="1" x14ac:dyDescent="0.3">
      <c r="A32" s="257"/>
      <c r="B32" s="252"/>
      <c r="C32" s="282" t="s">
        <v>81</v>
      </c>
      <c r="D32" s="138" t="s">
        <v>78</v>
      </c>
      <c r="E32" s="135">
        <f>E31-E31*0.2-IF(E31&lt;=500000,E31*0.05,(E31*0.1-25000))-IF(E31&lt;100000, 1500,IF(AND(E31&gt;100000,E31&lt;=200000),3000,IF(AND(E31&gt;200000,E31&lt;=500000),5500,IF(AND(E31&gt;500000,E31&lt;=1000000),8500,15000))))</f>
        <v>77496</v>
      </c>
      <c r="F32" s="131">
        <f t="shared" ref="F32:N32" si="18">F31-F31*0.2-IF(F31&lt;=500000,F31*0.05,(F31*0.1-25000))-IF(F31&lt;100000, 1500,IF(AND(F31&gt;100000,F31&lt;=200000),3000,IF(AND(F31&gt;200000,F31&lt;=500000),5500,IF(AND(F31&gt;500000,F31&lt;=1000000),8500,15000))))</f>
        <v>89976</v>
      </c>
      <c r="G32" s="131">
        <f t="shared" si="18"/>
        <v>104952</v>
      </c>
      <c r="H32" s="131">
        <f t="shared" si="18"/>
        <v>123048.00000000001</v>
      </c>
      <c r="I32" s="131">
        <f t="shared" si="18"/>
        <v>143640</v>
      </c>
      <c r="J32" s="131">
        <f t="shared" si="18"/>
        <v>166100</v>
      </c>
      <c r="K32" s="131">
        <f t="shared" si="18"/>
        <v>201044</v>
      </c>
      <c r="L32" s="131">
        <f t="shared" si="18"/>
        <v>244723.99999999997</v>
      </c>
      <c r="M32" s="131">
        <f t="shared" si="18"/>
        <v>297764</v>
      </c>
      <c r="N32" s="148">
        <f t="shared" si="18"/>
        <v>362036</v>
      </c>
    </row>
    <row r="33" spans="1:14" ht="16.5" customHeight="1" x14ac:dyDescent="0.3">
      <c r="A33" s="257"/>
      <c r="B33" s="252"/>
      <c r="C33" s="282"/>
      <c r="D33" s="138" t="s">
        <v>79</v>
      </c>
      <c r="E33" s="135">
        <f>E31-E31*0.2-IF(E31&lt;100000, 1500,IF(AND(E31&gt;100000,E31&lt;=200000),3000,IF(AND(E31&gt;200000,E31&lt;=500000),5500,IF(AND(E31&gt;500000,E31&lt;=1000000),8500,15000))))</f>
        <v>82862.399999999994</v>
      </c>
      <c r="F33" s="131">
        <f t="shared" ref="F33:N33" si="19">F31-F31*0.2-IF(F31&lt;100000, 1500,IF(AND(F31&gt;100000,F31&lt;=200000),3000,IF(AND(F31&gt;200000,F31&lt;=500000),5500,IF(AND(F31&gt;500000,F31&lt;=1000000),8500,15000))))</f>
        <v>96174.399999999994</v>
      </c>
      <c r="G33" s="131">
        <f t="shared" si="19"/>
        <v>112148.8</v>
      </c>
      <c r="H33" s="131">
        <f t="shared" si="19"/>
        <v>131451.20000000001</v>
      </c>
      <c r="I33" s="131">
        <f t="shared" si="19"/>
        <v>153416</v>
      </c>
      <c r="J33" s="131">
        <f t="shared" si="19"/>
        <v>177540</v>
      </c>
      <c r="K33" s="131">
        <f t="shared" si="19"/>
        <v>214813.6</v>
      </c>
      <c r="L33" s="131">
        <f t="shared" si="19"/>
        <v>261405.59999999998</v>
      </c>
      <c r="M33" s="131">
        <f t="shared" si="19"/>
        <v>317981.59999999998</v>
      </c>
      <c r="N33" s="148">
        <f t="shared" si="19"/>
        <v>386538.4</v>
      </c>
    </row>
    <row r="34" spans="1:14" ht="14.25" customHeight="1" x14ac:dyDescent="0.3">
      <c r="A34" s="257"/>
      <c r="B34" s="252">
        <v>1</v>
      </c>
      <c r="C34" s="129" t="s">
        <v>80</v>
      </c>
      <c r="D34" s="139"/>
      <c r="E34" s="136">
        <f>գործակից!C77*83200</f>
        <v>104000</v>
      </c>
      <c r="F34" s="130">
        <f>գործակից!D77*83200</f>
        <v>120640</v>
      </c>
      <c r="G34" s="130">
        <f>գործակից!E77*83200</f>
        <v>139776</v>
      </c>
      <c r="H34" s="130">
        <f>գործակից!F77*83200</f>
        <v>163072</v>
      </c>
      <c r="I34" s="130">
        <f>գործակից!G77*83200</f>
        <v>189695.99999999997</v>
      </c>
      <c r="J34" s="130">
        <f>գործակից!H77*83200</f>
        <v>221312</v>
      </c>
      <c r="K34" s="130">
        <f>գործակից!I77*83200</f>
        <v>267072</v>
      </c>
      <c r="L34" s="130">
        <f>գործակից!J77*83200</f>
        <v>322816</v>
      </c>
      <c r="M34" s="130">
        <f>գործակից!K77*83200</f>
        <v>391040</v>
      </c>
      <c r="N34" s="152">
        <f>գործակից!L77*83200</f>
        <v>475072</v>
      </c>
    </row>
    <row r="35" spans="1:14" ht="14.25" customHeight="1" x14ac:dyDescent="0.3">
      <c r="A35" s="257"/>
      <c r="B35" s="252"/>
      <c r="C35" s="282" t="s">
        <v>81</v>
      </c>
      <c r="D35" s="138" t="s">
        <v>78</v>
      </c>
      <c r="E35" s="135">
        <f>E34-E34*0.2-IF(E34&lt;=500000,E34*0.05,(E34*0.1-25000))-IF(E34&lt;100000, 1500,IF(AND(E34&gt;100000,E34&lt;=200000),3000,IF(AND(E34&gt;200000,E34&lt;=500000),5500,IF(AND(E34&gt;500000,E34&lt;=1000000),8500,15000))))</f>
        <v>75000</v>
      </c>
      <c r="F35" s="131">
        <f t="shared" ref="F35:N35" si="20">F34-F34*0.2-IF(F34&lt;=500000,F34*0.05,(F34*0.1-25000))-IF(F34&lt;100000, 1500,IF(AND(F34&gt;100000,F34&lt;=200000),3000,IF(AND(F34&gt;200000,F34&lt;=500000),5500,IF(AND(F34&gt;500000,F34&lt;=1000000),8500,15000))))</f>
        <v>87480</v>
      </c>
      <c r="G35" s="131">
        <f t="shared" si="20"/>
        <v>101832</v>
      </c>
      <c r="H35" s="131">
        <f t="shared" si="20"/>
        <v>119304</v>
      </c>
      <c r="I35" s="131">
        <f t="shared" si="20"/>
        <v>139272</v>
      </c>
      <c r="J35" s="131">
        <f t="shared" si="20"/>
        <v>160484</v>
      </c>
      <c r="K35" s="131">
        <f t="shared" si="20"/>
        <v>194804</v>
      </c>
      <c r="L35" s="131">
        <f t="shared" si="20"/>
        <v>236612</v>
      </c>
      <c r="M35" s="131">
        <f t="shared" si="20"/>
        <v>287780</v>
      </c>
      <c r="N35" s="148">
        <f t="shared" si="20"/>
        <v>350804</v>
      </c>
    </row>
    <row r="36" spans="1:14" ht="14.25" customHeight="1" thickBot="1" x14ac:dyDescent="0.35">
      <c r="A36" s="258"/>
      <c r="B36" s="246"/>
      <c r="C36" s="283"/>
      <c r="D36" s="140" t="s">
        <v>79</v>
      </c>
      <c r="E36" s="149">
        <f>E34-E34*0.2-IF(E34&lt;100000, 1500,IF(AND(E34&gt;100000,E34&lt;=200000),3000,IF(AND(E34&gt;200000,E34&lt;=500000),5500,IF(AND(E34&gt;500000,E34&lt;=1000000),8500,15000))))</f>
        <v>80200</v>
      </c>
      <c r="F36" s="150">
        <f t="shared" ref="F36:N36" si="21">F34-F34*0.2-IF(F34&lt;100000, 1500,IF(AND(F34&gt;100000,F34&lt;=200000),3000,IF(AND(F34&gt;200000,F34&lt;=500000),5500,IF(AND(F34&gt;500000,F34&lt;=1000000),8500,15000))))</f>
        <v>93512</v>
      </c>
      <c r="G36" s="150">
        <f t="shared" si="21"/>
        <v>108820.8</v>
      </c>
      <c r="H36" s="150">
        <f t="shared" si="21"/>
        <v>127457.60000000001</v>
      </c>
      <c r="I36" s="150">
        <f t="shared" si="21"/>
        <v>148756.79999999999</v>
      </c>
      <c r="J36" s="150">
        <f t="shared" si="21"/>
        <v>171549.6</v>
      </c>
      <c r="K36" s="150">
        <f t="shared" si="21"/>
        <v>208157.6</v>
      </c>
      <c r="L36" s="150">
        <f t="shared" si="21"/>
        <v>252752.8</v>
      </c>
      <c r="M36" s="150">
        <f t="shared" si="21"/>
        <v>307332</v>
      </c>
      <c r="N36" s="151">
        <f t="shared" si="21"/>
        <v>374557.6</v>
      </c>
    </row>
  </sheetData>
  <mergeCells count="31">
    <mergeCell ref="A25:A36"/>
    <mergeCell ref="B25:B27"/>
    <mergeCell ref="C26:C27"/>
    <mergeCell ref="B28:B30"/>
    <mergeCell ref="C29:C30"/>
    <mergeCell ref="B31:B33"/>
    <mergeCell ref="C32:C33"/>
    <mergeCell ref="B34:B36"/>
    <mergeCell ref="C35:C36"/>
    <mergeCell ref="A16:A24"/>
    <mergeCell ref="B16:B18"/>
    <mergeCell ref="C17:C18"/>
    <mergeCell ref="B19:B21"/>
    <mergeCell ref="C20:C21"/>
    <mergeCell ref="B22:B24"/>
    <mergeCell ref="C23:C24"/>
    <mergeCell ref="A7:A15"/>
    <mergeCell ref="B7:B9"/>
    <mergeCell ref="C8:C9"/>
    <mergeCell ref="B10:B12"/>
    <mergeCell ref="C11:C12"/>
    <mergeCell ref="B13:B15"/>
    <mergeCell ref="C14:C15"/>
    <mergeCell ref="A4:A6"/>
    <mergeCell ref="B4:B6"/>
    <mergeCell ref="C5:C6"/>
    <mergeCell ref="A1:N1"/>
    <mergeCell ref="A2:A3"/>
    <mergeCell ref="B2:B3"/>
    <mergeCell ref="C2:C3"/>
    <mergeCell ref="D2: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activeCell="C5" sqref="C5:C6"/>
    </sheetView>
  </sheetViews>
  <sheetFormatPr defaultRowHeight="16.5" x14ac:dyDescent="0.3"/>
  <cols>
    <col min="1" max="1" width="13.7109375" style="52" customWidth="1"/>
    <col min="2" max="2" width="6" style="52" customWidth="1"/>
    <col min="3" max="3" width="13.28515625" style="52" customWidth="1"/>
    <col min="4" max="4" width="9" style="52" customWidth="1"/>
    <col min="5" max="11" width="14.5703125" style="52" customWidth="1"/>
    <col min="12" max="16384" width="9.140625" style="52"/>
  </cols>
  <sheetData>
    <row r="1" spans="1:11" ht="21.75" customHeight="1" thickBot="1" x14ac:dyDescent="0.35">
      <c r="A1" s="250" t="s">
        <v>199</v>
      </c>
      <c r="B1" s="250"/>
      <c r="C1" s="250"/>
      <c r="D1" s="250"/>
      <c r="E1" s="250"/>
      <c r="F1" s="250"/>
      <c r="G1" s="250"/>
      <c r="H1" s="250"/>
      <c r="I1" s="250"/>
      <c r="J1" s="250"/>
      <c r="K1" s="250"/>
    </row>
    <row r="2" spans="1:11" ht="13.5" customHeight="1" x14ac:dyDescent="0.3">
      <c r="A2" s="256" t="s">
        <v>3</v>
      </c>
      <c r="B2" s="285" t="s">
        <v>25</v>
      </c>
      <c r="C2" s="245" t="s">
        <v>76</v>
      </c>
      <c r="D2" s="287" t="s">
        <v>77</v>
      </c>
      <c r="E2" s="109">
        <v>1</v>
      </c>
      <c r="F2" s="80">
        <v>2</v>
      </c>
      <c r="G2" s="80">
        <v>3</v>
      </c>
      <c r="H2" s="80">
        <v>4</v>
      </c>
      <c r="I2" s="80">
        <v>5</v>
      </c>
      <c r="J2" s="80">
        <v>6</v>
      </c>
      <c r="K2" s="99">
        <v>7</v>
      </c>
    </row>
    <row r="3" spans="1:11" ht="78.75" customHeight="1" thickBot="1" x14ac:dyDescent="0.35">
      <c r="A3" s="289"/>
      <c r="B3" s="290"/>
      <c r="C3" s="246"/>
      <c r="D3" s="291"/>
      <c r="E3" s="160" t="s">
        <v>44</v>
      </c>
      <c r="F3" s="81" t="s">
        <v>45</v>
      </c>
      <c r="G3" s="81" t="s">
        <v>46</v>
      </c>
      <c r="H3" s="81" t="s">
        <v>47</v>
      </c>
      <c r="I3" s="81" t="s">
        <v>49</v>
      </c>
      <c r="J3" s="81" t="s">
        <v>48</v>
      </c>
      <c r="K3" s="159" t="s">
        <v>50</v>
      </c>
    </row>
    <row r="4" spans="1:11" ht="16.5" customHeight="1" x14ac:dyDescent="0.3">
      <c r="A4" s="256" t="s">
        <v>9</v>
      </c>
      <c r="B4" s="245">
        <v>11</v>
      </c>
      <c r="C4" s="93" t="s">
        <v>80</v>
      </c>
      <c r="D4" s="144"/>
      <c r="E4" s="145">
        <f>գործակից!C85*83200</f>
        <v>189695.99999999997</v>
      </c>
      <c r="F4" s="146">
        <f>գործակից!D85*83200</f>
        <v>221312</v>
      </c>
      <c r="G4" s="146">
        <f>գործակից!E85*83200</f>
        <v>258752</v>
      </c>
      <c r="H4" s="146">
        <f>գործակից!F85*83200</f>
        <v>302848</v>
      </c>
      <c r="I4" s="146">
        <f>գործակից!G85*83200</f>
        <v>366080.00000000006</v>
      </c>
      <c r="J4" s="146">
        <f>գործակից!H85*83200</f>
        <v>444288</v>
      </c>
      <c r="K4" s="147">
        <f>գործակից!I85*83200</f>
        <v>539968</v>
      </c>
    </row>
    <row r="5" spans="1:11" ht="16.5" customHeight="1" x14ac:dyDescent="0.3">
      <c r="A5" s="257"/>
      <c r="B5" s="252"/>
      <c r="C5" s="282" t="s">
        <v>81</v>
      </c>
      <c r="D5" s="138" t="s">
        <v>78</v>
      </c>
      <c r="E5" s="135">
        <f>E4-E4*0.2-IF(E4&lt;=500000,E4*0.05,(E4*0.1-25000))-IF(E4&lt;100000, 1500,IF(AND(E4&gt;100000,E4&lt;=200000),3000,IF(AND(E4&gt;200000,E4&lt;=500000),5500,IF(AND(E4&gt;500000,E4&lt;=1000000),8500,15000))))</f>
        <v>139272</v>
      </c>
      <c r="F5" s="131">
        <f t="shared" ref="F5:K5" si="0">F4-F4*0.2-IF(F4&lt;=500000,F4*0.05,(F4*0.1-25000))-IF(F4&lt;100000, 1500,IF(AND(F4&gt;100000,F4&lt;=200000),3000,IF(AND(F4&gt;200000,F4&lt;=500000),5500,IF(AND(F4&gt;500000,F4&lt;=1000000),8500,15000))))</f>
        <v>160484</v>
      </c>
      <c r="G5" s="131">
        <f t="shared" si="0"/>
        <v>188564</v>
      </c>
      <c r="H5" s="131">
        <f t="shared" si="0"/>
        <v>221636</v>
      </c>
      <c r="I5" s="131">
        <f t="shared" si="0"/>
        <v>269060.00000000006</v>
      </c>
      <c r="J5" s="131">
        <f t="shared" si="0"/>
        <v>327716</v>
      </c>
      <c r="K5" s="148">
        <f t="shared" si="0"/>
        <v>394477.60000000003</v>
      </c>
    </row>
    <row r="6" spans="1:11" ht="16.5" customHeight="1" thickBot="1" x14ac:dyDescent="0.35">
      <c r="A6" s="258"/>
      <c r="B6" s="246"/>
      <c r="C6" s="283"/>
      <c r="D6" s="140" t="s">
        <v>79</v>
      </c>
      <c r="E6" s="149">
        <f>E4-E4*0.2-IF(E4&lt;100000, 1500,IF(AND(E4&gt;100000,E4&lt;=200000),3000,IF(AND(E4&gt;200000,E4&lt;=500000),5500,IF(AND(E4&gt;500000,E4&lt;=1000000),8500,15000))))</f>
        <v>148756.79999999999</v>
      </c>
      <c r="F6" s="150">
        <f t="shared" ref="F6:K6" si="1">F4-F4*0.2-IF(F4&lt;100000, 1500,IF(AND(F4&gt;100000,F4&lt;=200000),3000,IF(AND(F4&gt;200000,F4&lt;=500000),5500,IF(AND(F4&gt;500000,F4&lt;=1000000),8500,15000))))</f>
        <v>171549.6</v>
      </c>
      <c r="G6" s="150">
        <f t="shared" si="1"/>
        <v>201501.6</v>
      </c>
      <c r="H6" s="150">
        <f t="shared" si="1"/>
        <v>236778.4</v>
      </c>
      <c r="I6" s="150">
        <f t="shared" si="1"/>
        <v>287364.00000000006</v>
      </c>
      <c r="J6" s="150">
        <f t="shared" si="1"/>
        <v>349930.4</v>
      </c>
      <c r="K6" s="151">
        <f t="shared" si="1"/>
        <v>423474.4</v>
      </c>
    </row>
    <row r="7" spans="1:11" ht="16.5" customHeight="1" x14ac:dyDescent="0.3">
      <c r="A7" s="279" t="s">
        <v>10</v>
      </c>
      <c r="B7" s="280">
        <v>10</v>
      </c>
      <c r="C7" s="132" t="s">
        <v>80</v>
      </c>
      <c r="D7" s="137"/>
      <c r="E7" s="134">
        <f>գործակից!C86*83200</f>
        <v>183872</v>
      </c>
      <c r="F7" s="133">
        <f>գործակից!D86*83200</f>
        <v>214656</v>
      </c>
      <c r="G7" s="133">
        <f>գործակից!E86*83200</f>
        <v>250431.99999999997</v>
      </c>
      <c r="H7" s="133">
        <f>գործակից!F86*83200</f>
        <v>293696</v>
      </c>
      <c r="I7" s="133">
        <f>գործակից!G86*83200</f>
        <v>355263.99999999994</v>
      </c>
      <c r="J7" s="133">
        <f>գործակից!H86*83200</f>
        <v>430144</v>
      </c>
      <c r="K7" s="158">
        <f>գործակից!I86*83200</f>
        <v>523328</v>
      </c>
    </row>
    <row r="8" spans="1:11" ht="16.5" customHeight="1" x14ac:dyDescent="0.3">
      <c r="A8" s="257"/>
      <c r="B8" s="252"/>
      <c r="C8" s="282" t="s">
        <v>81</v>
      </c>
      <c r="D8" s="138" t="s">
        <v>78</v>
      </c>
      <c r="E8" s="135">
        <f>E7-E7*0.2-IF(E7&lt;=500000,E7*0.05,(E7*0.1-25000))-IF(E7&lt;100000, 1500,IF(AND(E7&gt;100000,E7&lt;=200000),3000,IF(AND(E7&gt;200000,E7&lt;=500000),5500,IF(AND(E7&gt;500000,E7&lt;=1000000),8500,15000))))</f>
        <v>134904</v>
      </c>
      <c r="F8" s="131">
        <f t="shared" ref="F8:K8" si="2">F7-F7*0.2-IF(F7&lt;=500000,F7*0.05,(F7*0.1-25000))-IF(F7&lt;100000, 1500,IF(AND(F7&gt;100000,F7&lt;=200000),3000,IF(AND(F7&gt;200000,F7&lt;=500000),5500,IF(AND(F7&gt;500000,F7&lt;=1000000),8500,15000))))</f>
        <v>155492</v>
      </c>
      <c r="G8" s="131">
        <f t="shared" si="2"/>
        <v>182323.99999999997</v>
      </c>
      <c r="H8" s="131">
        <f t="shared" si="2"/>
        <v>214772</v>
      </c>
      <c r="I8" s="131">
        <f t="shared" si="2"/>
        <v>260947.99999999994</v>
      </c>
      <c r="J8" s="131">
        <f t="shared" si="2"/>
        <v>317108</v>
      </c>
      <c r="K8" s="148">
        <f t="shared" si="2"/>
        <v>382829.60000000003</v>
      </c>
    </row>
    <row r="9" spans="1:11" ht="16.5" customHeight="1" x14ac:dyDescent="0.3">
      <c r="A9" s="257"/>
      <c r="B9" s="252"/>
      <c r="C9" s="282"/>
      <c r="D9" s="138" t="s">
        <v>79</v>
      </c>
      <c r="E9" s="135">
        <f>E7-E7*0.2-IF(E7&lt;100000, 1500,IF(AND(E7&gt;100000,E7&lt;=200000),3000,IF(AND(E7&gt;200000,E7&lt;=500000),5500,IF(AND(E7&gt;500000,E7&lt;=1000000),8500,15000))))</f>
        <v>144097.60000000001</v>
      </c>
      <c r="F9" s="131">
        <f t="shared" ref="F9:K9" si="3">F7-F7*0.2-IF(F7&lt;100000, 1500,IF(AND(F7&gt;100000,F7&lt;=200000),3000,IF(AND(F7&gt;200000,F7&lt;=500000),5500,IF(AND(F7&gt;500000,F7&lt;=1000000),8500,15000))))</f>
        <v>166224.79999999999</v>
      </c>
      <c r="G9" s="131">
        <f t="shared" si="3"/>
        <v>194845.59999999998</v>
      </c>
      <c r="H9" s="131">
        <f t="shared" si="3"/>
        <v>229456.8</v>
      </c>
      <c r="I9" s="131">
        <f t="shared" si="3"/>
        <v>278711.19999999995</v>
      </c>
      <c r="J9" s="131">
        <f t="shared" si="3"/>
        <v>338615.2</v>
      </c>
      <c r="K9" s="148">
        <f t="shared" si="3"/>
        <v>410162.4</v>
      </c>
    </row>
    <row r="10" spans="1:11" ht="16.5" customHeight="1" x14ac:dyDescent="0.3">
      <c r="A10" s="257"/>
      <c r="B10" s="252">
        <v>9</v>
      </c>
      <c r="C10" s="129" t="s">
        <v>80</v>
      </c>
      <c r="D10" s="139"/>
      <c r="E10" s="136">
        <f>գործակից!C87*83200</f>
        <v>178048</v>
      </c>
      <c r="F10" s="130">
        <f>գործակից!D87*83200</f>
        <v>208000</v>
      </c>
      <c r="G10" s="130">
        <f>գործակից!E87*83200</f>
        <v>242944</v>
      </c>
      <c r="H10" s="130">
        <f>գործակից!F87*83200</f>
        <v>284544</v>
      </c>
      <c r="I10" s="130">
        <f>գործակից!G87*83200</f>
        <v>343616</v>
      </c>
      <c r="J10" s="130">
        <f>գործակից!H87*83200</f>
        <v>416832</v>
      </c>
      <c r="K10" s="152">
        <f>գործակից!I87*83200</f>
        <v>506688</v>
      </c>
    </row>
    <row r="11" spans="1:11" ht="16.5" customHeight="1" x14ac:dyDescent="0.3">
      <c r="A11" s="257"/>
      <c r="B11" s="252"/>
      <c r="C11" s="282" t="s">
        <v>81</v>
      </c>
      <c r="D11" s="138" t="s">
        <v>78</v>
      </c>
      <c r="E11" s="135">
        <f>E10-E10*0.2-IF(E10&lt;=500000,E10*0.05,(E10*0.1-25000))-IF(E10&lt;100000, 1500,IF(AND(E10&gt;100000,E10&lt;=200000),3000,IF(AND(E10&gt;200000,E10&lt;=500000),5500,IF(AND(E10&gt;500000,E10&lt;=1000000),8500,15000))))</f>
        <v>130536</v>
      </c>
      <c r="F11" s="131">
        <f t="shared" ref="F11:K11" si="4">F10-F10*0.2-IF(F10&lt;=500000,F10*0.05,(F10*0.1-25000))-IF(F10&lt;100000, 1500,IF(AND(F10&gt;100000,F10&lt;=200000),3000,IF(AND(F10&gt;200000,F10&lt;=500000),5500,IF(AND(F10&gt;500000,F10&lt;=1000000),8500,15000))))</f>
        <v>150500</v>
      </c>
      <c r="G11" s="131">
        <f t="shared" si="4"/>
        <v>176708</v>
      </c>
      <c r="H11" s="131">
        <f t="shared" si="4"/>
        <v>207908</v>
      </c>
      <c r="I11" s="131">
        <f t="shared" si="4"/>
        <v>252212</v>
      </c>
      <c r="J11" s="131">
        <f t="shared" si="4"/>
        <v>307124</v>
      </c>
      <c r="K11" s="148">
        <f t="shared" si="4"/>
        <v>371181.60000000003</v>
      </c>
    </row>
    <row r="12" spans="1:11" ht="16.5" customHeight="1" x14ac:dyDescent="0.3">
      <c r="A12" s="257"/>
      <c r="B12" s="252"/>
      <c r="C12" s="282"/>
      <c r="D12" s="138" t="s">
        <v>79</v>
      </c>
      <c r="E12" s="135">
        <f>E10-E10*0.2-IF(E10&lt;100000, 1500,IF(AND(E10&gt;100000,E10&lt;=200000),3000,IF(AND(E10&gt;200000,E10&lt;=500000),5500,IF(AND(E10&gt;500000,E10&lt;=1000000),8500,15000))))</f>
        <v>139438.39999999999</v>
      </c>
      <c r="F12" s="131">
        <f t="shared" ref="F12:K12" si="5">F10-F10*0.2-IF(F10&lt;100000, 1500,IF(AND(F10&gt;100000,F10&lt;=200000),3000,IF(AND(F10&gt;200000,F10&lt;=500000),5500,IF(AND(F10&gt;500000,F10&lt;=1000000),8500,15000))))</f>
        <v>160900</v>
      </c>
      <c r="G12" s="131">
        <f t="shared" si="5"/>
        <v>188855.2</v>
      </c>
      <c r="H12" s="131">
        <f t="shared" si="5"/>
        <v>222135.2</v>
      </c>
      <c r="I12" s="131">
        <f t="shared" si="5"/>
        <v>269392.8</v>
      </c>
      <c r="J12" s="131">
        <f t="shared" si="5"/>
        <v>327965.59999999998</v>
      </c>
      <c r="K12" s="148">
        <f t="shared" si="5"/>
        <v>396850.4</v>
      </c>
    </row>
    <row r="13" spans="1:11" ht="16.5" customHeight="1" x14ac:dyDescent="0.3">
      <c r="A13" s="257"/>
      <c r="B13" s="252">
        <v>8</v>
      </c>
      <c r="C13" s="129" t="s">
        <v>80</v>
      </c>
      <c r="D13" s="139"/>
      <c r="E13" s="136">
        <f>գործակից!C88*83200</f>
        <v>173056</v>
      </c>
      <c r="F13" s="130">
        <f>գործակից!D88*83200</f>
        <v>201344</v>
      </c>
      <c r="G13" s="130">
        <f>գործակից!E88*83200</f>
        <v>235456</v>
      </c>
      <c r="H13" s="130">
        <f>գործակից!F88*83200</f>
        <v>275392</v>
      </c>
      <c r="I13" s="130">
        <f>գործակից!G88*83200</f>
        <v>333632</v>
      </c>
      <c r="J13" s="130">
        <f>գործակից!H88*83200</f>
        <v>403519.99999999994</v>
      </c>
      <c r="K13" s="152">
        <f>գործակից!I88*83200</f>
        <v>490048</v>
      </c>
    </row>
    <row r="14" spans="1:11" ht="16.5" customHeight="1" x14ac:dyDescent="0.3">
      <c r="A14" s="257"/>
      <c r="B14" s="252"/>
      <c r="C14" s="282" t="s">
        <v>81</v>
      </c>
      <c r="D14" s="138" t="s">
        <v>78</v>
      </c>
      <c r="E14" s="135">
        <f>E13-E13*0.2-IF(E13&lt;=500000,E13*0.05,(E13*0.1-25000))-IF(E13&lt;100000, 1500,IF(AND(E13&gt;100000,E13&lt;=200000),3000,IF(AND(E13&gt;200000,E13&lt;=500000),5500,IF(AND(E13&gt;500000,E13&lt;=1000000),8500,15000))))</f>
        <v>126791.99999999999</v>
      </c>
      <c r="F14" s="131">
        <f t="shared" ref="F14:K14" si="6">F13-F13*0.2-IF(F13&lt;=500000,F13*0.05,(F13*0.1-25000))-IF(F13&lt;100000, 1500,IF(AND(F13&gt;100000,F13&lt;=200000),3000,IF(AND(F13&gt;200000,F13&lt;=500000),5500,IF(AND(F13&gt;500000,F13&lt;=1000000),8500,15000))))</f>
        <v>145508</v>
      </c>
      <c r="G14" s="131">
        <f t="shared" si="6"/>
        <v>171092</v>
      </c>
      <c r="H14" s="131">
        <f t="shared" si="6"/>
        <v>201044</v>
      </c>
      <c r="I14" s="131">
        <f t="shared" si="6"/>
        <v>244723.99999999997</v>
      </c>
      <c r="J14" s="131">
        <f t="shared" si="6"/>
        <v>297139.99999999994</v>
      </c>
      <c r="K14" s="148">
        <f t="shared" si="6"/>
        <v>362036</v>
      </c>
    </row>
    <row r="15" spans="1:11" ht="16.5" customHeight="1" thickBot="1" x14ac:dyDescent="0.35">
      <c r="A15" s="258"/>
      <c r="B15" s="246"/>
      <c r="C15" s="283"/>
      <c r="D15" s="140" t="s">
        <v>79</v>
      </c>
      <c r="E15" s="149">
        <f>E13-E13*0.2-IF(E13&lt;100000, 1500,IF(AND(E13&gt;100000,E13&lt;=200000),3000,IF(AND(E13&gt;200000,E13&lt;=500000),5500,IF(AND(E13&gt;500000,E13&lt;=1000000),8500,15000))))</f>
        <v>135444.79999999999</v>
      </c>
      <c r="F15" s="150">
        <f t="shared" ref="F15:K15" si="7">F13-F13*0.2-IF(F13&lt;100000, 1500,IF(AND(F13&gt;100000,F13&lt;=200000),3000,IF(AND(F13&gt;200000,F13&lt;=500000),5500,IF(AND(F13&gt;500000,F13&lt;=1000000),8500,15000))))</f>
        <v>155575.20000000001</v>
      </c>
      <c r="G15" s="150">
        <f t="shared" si="7"/>
        <v>182864.8</v>
      </c>
      <c r="H15" s="150">
        <f t="shared" si="7"/>
        <v>214813.6</v>
      </c>
      <c r="I15" s="150">
        <f t="shared" si="7"/>
        <v>261405.59999999998</v>
      </c>
      <c r="J15" s="150">
        <f t="shared" si="7"/>
        <v>317315.99999999994</v>
      </c>
      <c r="K15" s="151">
        <f t="shared" si="7"/>
        <v>386538.4</v>
      </c>
    </row>
    <row r="16" spans="1:11" ht="16.5" customHeight="1" x14ac:dyDescent="0.3">
      <c r="A16" s="256" t="s">
        <v>11</v>
      </c>
      <c r="B16" s="245">
        <v>7</v>
      </c>
      <c r="C16" s="93" t="s">
        <v>80</v>
      </c>
      <c r="D16" s="144"/>
      <c r="E16" s="145">
        <f>գործակից!C89*83200</f>
        <v>168064</v>
      </c>
      <c r="F16" s="146">
        <f>գործակից!D89*83200</f>
        <v>195520</v>
      </c>
      <c r="G16" s="146">
        <f>գործակից!E89*83200</f>
        <v>228800</v>
      </c>
      <c r="H16" s="146">
        <f>գործակից!F89*83200</f>
        <v>267072</v>
      </c>
      <c r="I16" s="146">
        <f>գործակից!G89*83200</f>
        <v>322816</v>
      </c>
      <c r="J16" s="146">
        <f>գործակից!H89*83200</f>
        <v>391040</v>
      </c>
      <c r="K16" s="147">
        <f>գործակից!I89*83200</f>
        <v>475072</v>
      </c>
    </row>
    <row r="17" spans="1:11" ht="16.5" customHeight="1" x14ac:dyDescent="0.3">
      <c r="A17" s="257"/>
      <c r="B17" s="252"/>
      <c r="C17" s="282" t="s">
        <v>81</v>
      </c>
      <c r="D17" s="138" t="s">
        <v>78</v>
      </c>
      <c r="E17" s="135">
        <f>E16-E16*0.2-IF(E16&lt;=500000,E16*0.05,(E16*0.1-25000))-IF(E16&lt;100000, 1500,IF(AND(E16&gt;100000,E16&lt;=200000),3000,IF(AND(E16&gt;200000,E16&lt;=500000),5500,IF(AND(E16&gt;500000,E16&lt;=1000000),8500,15000))))</f>
        <v>123048.00000000001</v>
      </c>
      <c r="F17" s="131">
        <f t="shared" ref="F17:K17" si="8">F16-F16*0.2-IF(F16&lt;=500000,F16*0.05,(F16*0.1-25000))-IF(F16&lt;100000, 1500,IF(AND(F16&gt;100000,F16&lt;=200000),3000,IF(AND(F16&gt;200000,F16&lt;=500000),5500,IF(AND(F16&gt;500000,F16&lt;=1000000),8500,15000))))</f>
        <v>143640</v>
      </c>
      <c r="G17" s="131">
        <f t="shared" si="8"/>
        <v>166100</v>
      </c>
      <c r="H17" s="131">
        <f t="shared" si="8"/>
        <v>194804</v>
      </c>
      <c r="I17" s="131">
        <f t="shared" si="8"/>
        <v>236612</v>
      </c>
      <c r="J17" s="131">
        <f t="shared" si="8"/>
        <v>287780</v>
      </c>
      <c r="K17" s="148">
        <f t="shared" si="8"/>
        <v>350804</v>
      </c>
    </row>
    <row r="18" spans="1:11" ht="16.5" customHeight="1" x14ac:dyDescent="0.3">
      <c r="A18" s="257"/>
      <c r="B18" s="252"/>
      <c r="C18" s="282"/>
      <c r="D18" s="138" t="s">
        <v>79</v>
      </c>
      <c r="E18" s="135">
        <f>E16-E16*0.2-IF(E16&lt;100000, 1500,IF(AND(E16&gt;100000,E16&lt;=200000),3000,IF(AND(E16&gt;200000,E16&lt;=500000),5500,IF(AND(E16&gt;500000,E16&lt;=1000000),8500,15000))))</f>
        <v>131451.20000000001</v>
      </c>
      <c r="F18" s="131">
        <f t="shared" ref="F18:K18" si="9">F16-F16*0.2-IF(F16&lt;100000, 1500,IF(AND(F16&gt;100000,F16&lt;=200000),3000,IF(AND(F16&gt;200000,F16&lt;=500000),5500,IF(AND(F16&gt;500000,F16&lt;=1000000),8500,15000))))</f>
        <v>153416</v>
      </c>
      <c r="G18" s="131">
        <f t="shared" si="9"/>
        <v>177540</v>
      </c>
      <c r="H18" s="131">
        <f t="shared" si="9"/>
        <v>208157.6</v>
      </c>
      <c r="I18" s="131">
        <f t="shared" si="9"/>
        <v>252752.8</v>
      </c>
      <c r="J18" s="131">
        <f t="shared" si="9"/>
        <v>307332</v>
      </c>
      <c r="K18" s="148">
        <f t="shared" si="9"/>
        <v>374557.6</v>
      </c>
    </row>
    <row r="19" spans="1:11" ht="16.5" customHeight="1" x14ac:dyDescent="0.3">
      <c r="A19" s="257"/>
      <c r="B19" s="252">
        <v>6</v>
      </c>
      <c r="C19" s="129" t="s">
        <v>80</v>
      </c>
      <c r="D19" s="139"/>
      <c r="E19" s="136">
        <f>գործակից!C90*83200</f>
        <v>163072</v>
      </c>
      <c r="F19" s="130">
        <f>գործակից!D90*83200</f>
        <v>189695.99999999997</v>
      </c>
      <c r="G19" s="130">
        <f>գործակից!E90*83200</f>
        <v>221312</v>
      </c>
      <c r="H19" s="130">
        <f>գործակից!F90*83200</f>
        <v>258752</v>
      </c>
      <c r="I19" s="130">
        <f>գործակից!G90*83200</f>
        <v>312832</v>
      </c>
      <c r="J19" s="130">
        <f>գործակից!H90*83200</f>
        <v>378560</v>
      </c>
      <c r="K19" s="152">
        <f>գործակից!I90*83200</f>
        <v>459263.99999999994</v>
      </c>
    </row>
    <row r="20" spans="1:11" ht="16.5" customHeight="1" x14ac:dyDescent="0.3">
      <c r="A20" s="257"/>
      <c r="B20" s="252"/>
      <c r="C20" s="282" t="s">
        <v>81</v>
      </c>
      <c r="D20" s="138" t="s">
        <v>78</v>
      </c>
      <c r="E20" s="135">
        <f>E19-E19*0.2-IF(E19&lt;=500000,E19*0.05,(E19*0.1-25000))-IF(E19&lt;100000, 1500,IF(AND(E19&gt;100000,E19&lt;=200000),3000,IF(AND(E19&gt;200000,E19&lt;=500000),5500,IF(AND(E19&gt;500000,E19&lt;=1000000),8500,15000))))</f>
        <v>119304</v>
      </c>
      <c r="F20" s="131">
        <f t="shared" ref="F20:K20" si="10">F19-F19*0.2-IF(F19&lt;=500000,F19*0.05,(F19*0.1-25000))-IF(F19&lt;100000, 1500,IF(AND(F19&gt;100000,F19&lt;=200000),3000,IF(AND(F19&gt;200000,F19&lt;=500000),5500,IF(AND(F19&gt;500000,F19&lt;=1000000),8500,15000))))</f>
        <v>139272</v>
      </c>
      <c r="G20" s="131">
        <f t="shared" si="10"/>
        <v>160484</v>
      </c>
      <c r="H20" s="131">
        <f t="shared" si="10"/>
        <v>188564</v>
      </c>
      <c r="I20" s="131">
        <f t="shared" si="10"/>
        <v>229124</v>
      </c>
      <c r="J20" s="131">
        <f t="shared" si="10"/>
        <v>278420</v>
      </c>
      <c r="K20" s="148">
        <f t="shared" si="10"/>
        <v>338947.99999999994</v>
      </c>
    </row>
    <row r="21" spans="1:11" ht="16.5" customHeight="1" x14ac:dyDescent="0.3">
      <c r="A21" s="257"/>
      <c r="B21" s="252"/>
      <c r="C21" s="282"/>
      <c r="D21" s="138" t="s">
        <v>79</v>
      </c>
      <c r="E21" s="135">
        <f>E19-E19*0.2-IF(E19&lt;100000, 1500,IF(AND(E19&gt;100000,E19&lt;=200000),3000,IF(AND(E19&gt;200000,E19&lt;=500000),5500,IF(AND(E19&gt;500000,E19&lt;=1000000),8500,15000))))</f>
        <v>127457.60000000001</v>
      </c>
      <c r="F21" s="131">
        <f t="shared" ref="F21:K21" si="11">F19-F19*0.2-IF(F19&lt;100000, 1500,IF(AND(F19&gt;100000,F19&lt;=200000),3000,IF(AND(F19&gt;200000,F19&lt;=500000),5500,IF(AND(F19&gt;500000,F19&lt;=1000000),8500,15000))))</f>
        <v>148756.79999999999</v>
      </c>
      <c r="G21" s="131">
        <f t="shared" si="11"/>
        <v>171549.6</v>
      </c>
      <c r="H21" s="131">
        <f t="shared" si="11"/>
        <v>201501.6</v>
      </c>
      <c r="I21" s="131">
        <f t="shared" si="11"/>
        <v>244765.6</v>
      </c>
      <c r="J21" s="131">
        <f t="shared" si="11"/>
        <v>297348</v>
      </c>
      <c r="K21" s="148">
        <f t="shared" si="11"/>
        <v>361911.19999999995</v>
      </c>
    </row>
    <row r="22" spans="1:11" ht="16.5" customHeight="1" x14ac:dyDescent="0.3">
      <c r="A22" s="257"/>
      <c r="B22" s="252">
        <v>5</v>
      </c>
      <c r="C22" s="129" t="s">
        <v>80</v>
      </c>
      <c r="D22" s="139"/>
      <c r="E22" s="136">
        <f>գործակից!C91*83200</f>
        <v>158080</v>
      </c>
      <c r="F22" s="130">
        <f>գործակից!D91*83200</f>
        <v>183872</v>
      </c>
      <c r="G22" s="130">
        <f>գործակից!E91*83200</f>
        <v>214656</v>
      </c>
      <c r="H22" s="130">
        <f>գործակից!F91*83200</f>
        <v>251264</v>
      </c>
      <c r="I22" s="130">
        <f>գործակից!G91*83200</f>
        <v>302848</v>
      </c>
      <c r="J22" s="130">
        <f>գործակից!H91*83200</f>
        <v>366912</v>
      </c>
      <c r="K22" s="152">
        <f>գործակից!I91*83200</f>
        <v>445119.99999999994</v>
      </c>
    </row>
    <row r="23" spans="1:11" ht="16.5" customHeight="1" x14ac:dyDescent="0.3">
      <c r="A23" s="257"/>
      <c r="B23" s="252"/>
      <c r="C23" s="282" t="s">
        <v>81</v>
      </c>
      <c r="D23" s="138" t="s">
        <v>78</v>
      </c>
      <c r="E23" s="135">
        <f>E22-E22*0.2-IF(E22&lt;=500000,E22*0.05,(E22*0.1-25000))-IF(E22&lt;100000, 1500,IF(AND(E22&gt;100000,E22&lt;=200000),3000,IF(AND(E22&gt;200000,E22&lt;=500000),5500,IF(AND(E22&gt;500000,E22&lt;=1000000),8500,15000))))</f>
        <v>115560</v>
      </c>
      <c r="F23" s="131">
        <f t="shared" ref="F23:K23" si="12">F22-F22*0.2-IF(F22&lt;=500000,F22*0.05,(F22*0.1-25000))-IF(F22&lt;100000, 1500,IF(AND(F22&gt;100000,F22&lt;=200000),3000,IF(AND(F22&gt;200000,F22&lt;=500000),5500,IF(AND(F22&gt;500000,F22&lt;=1000000),8500,15000))))</f>
        <v>134904</v>
      </c>
      <c r="G23" s="131">
        <f t="shared" si="12"/>
        <v>155492</v>
      </c>
      <c r="H23" s="131">
        <f t="shared" si="12"/>
        <v>182948</v>
      </c>
      <c r="I23" s="131">
        <f t="shared" si="12"/>
        <v>221636</v>
      </c>
      <c r="J23" s="131">
        <f t="shared" si="12"/>
        <v>269684</v>
      </c>
      <c r="K23" s="148">
        <f t="shared" si="12"/>
        <v>328339.99999999994</v>
      </c>
    </row>
    <row r="24" spans="1:11" ht="16.5" customHeight="1" thickBot="1" x14ac:dyDescent="0.35">
      <c r="A24" s="258"/>
      <c r="B24" s="246"/>
      <c r="C24" s="283"/>
      <c r="D24" s="140" t="s">
        <v>79</v>
      </c>
      <c r="E24" s="149">
        <f>E22-E22*0.2-IF(E22&lt;100000, 1500,IF(AND(E22&gt;100000,E22&lt;=200000),3000,IF(AND(E22&gt;200000,E22&lt;=500000),5500,IF(AND(E22&gt;500000,E22&lt;=1000000),8500,15000))))</f>
        <v>123464</v>
      </c>
      <c r="F24" s="150">
        <f t="shared" ref="F24:K24" si="13">F22-F22*0.2-IF(F22&lt;100000, 1500,IF(AND(F22&gt;100000,F22&lt;=200000),3000,IF(AND(F22&gt;200000,F22&lt;=500000),5500,IF(AND(F22&gt;500000,F22&lt;=1000000),8500,15000))))</f>
        <v>144097.60000000001</v>
      </c>
      <c r="G24" s="150">
        <f t="shared" si="13"/>
        <v>166224.79999999999</v>
      </c>
      <c r="H24" s="150">
        <f t="shared" si="13"/>
        <v>195511.2</v>
      </c>
      <c r="I24" s="150">
        <f t="shared" si="13"/>
        <v>236778.4</v>
      </c>
      <c r="J24" s="150">
        <f t="shared" si="13"/>
        <v>288029.59999999998</v>
      </c>
      <c r="K24" s="151">
        <f t="shared" si="13"/>
        <v>350595.99999999994</v>
      </c>
    </row>
    <row r="25" spans="1:11" ht="16.5" customHeight="1" x14ac:dyDescent="0.3">
      <c r="A25" s="256" t="s">
        <v>12</v>
      </c>
      <c r="B25" s="245">
        <v>4</v>
      </c>
      <c r="C25" s="93" t="s">
        <v>80</v>
      </c>
      <c r="D25" s="144"/>
      <c r="E25" s="145">
        <f>գործակից!C92*83200</f>
        <v>153088</v>
      </c>
      <c r="F25" s="146">
        <f>գործակից!D92*83200</f>
        <v>178880</v>
      </c>
      <c r="G25" s="146">
        <f>գործակից!E92*83200</f>
        <v>208000</v>
      </c>
      <c r="H25" s="146">
        <f>գործակից!F92*83200</f>
        <v>242944</v>
      </c>
      <c r="I25" s="146">
        <f>գործակից!G92*83200</f>
        <v>293696</v>
      </c>
      <c r="J25" s="146">
        <f>գործակից!H92*83200</f>
        <v>355263.99999999994</v>
      </c>
      <c r="K25" s="147">
        <f>գործակից!I92*83200</f>
        <v>430976</v>
      </c>
    </row>
    <row r="26" spans="1:11" ht="16.5" customHeight="1" x14ac:dyDescent="0.3">
      <c r="A26" s="257"/>
      <c r="B26" s="252"/>
      <c r="C26" s="282" t="s">
        <v>81</v>
      </c>
      <c r="D26" s="138" t="s">
        <v>78</v>
      </c>
      <c r="E26" s="135">
        <f>E25-E25*0.2-IF(E25&lt;=500000,E25*0.05,(E25*0.1-25000))-IF(E25&lt;100000, 1500,IF(AND(E25&gt;100000,E25&lt;=200000),3000,IF(AND(E25&gt;200000,E25&lt;=500000),5500,IF(AND(E25&gt;500000,E25&lt;=1000000),8500,15000))))</f>
        <v>111816</v>
      </c>
      <c r="F26" s="131">
        <f t="shared" ref="F26:K26" si="14">F25-F25*0.2-IF(F25&lt;=500000,F25*0.05,(F25*0.1-25000))-IF(F25&lt;100000, 1500,IF(AND(F25&gt;100000,F25&lt;=200000),3000,IF(AND(F25&gt;200000,F25&lt;=500000),5500,IF(AND(F25&gt;500000,F25&lt;=1000000),8500,15000))))</f>
        <v>131160</v>
      </c>
      <c r="G26" s="131">
        <f t="shared" si="14"/>
        <v>150500</v>
      </c>
      <c r="H26" s="131">
        <f t="shared" si="14"/>
        <v>176708</v>
      </c>
      <c r="I26" s="131">
        <f t="shared" si="14"/>
        <v>214772</v>
      </c>
      <c r="J26" s="131">
        <f t="shared" si="14"/>
        <v>260947.99999999994</v>
      </c>
      <c r="K26" s="148">
        <f t="shared" si="14"/>
        <v>317732</v>
      </c>
    </row>
    <row r="27" spans="1:11" ht="16.5" customHeight="1" x14ac:dyDescent="0.3">
      <c r="A27" s="257"/>
      <c r="B27" s="252"/>
      <c r="C27" s="282"/>
      <c r="D27" s="138" t="s">
        <v>79</v>
      </c>
      <c r="E27" s="135">
        <f>E25-E25*0.2-IF(E25&lt;100000, 1500,IF(AND(E25&gt;100000,E25&lt;=200000),3000,IF(AND(E25&gt;200000,E25&lt;=500000),5500,IF(AND(E25&gt;500000,E25&lt;=1000000),8500,15000))))</f>
        <v>119470.39999999999</v>
      </c>
      <c r="F27" s="131">
        <f t="shared" ref="F27:K27" si="15">F25-F25*0.2-IF(F25&lt;100000, 1500,IF(AND(F25&gt;100000,F25&lt;=200000),3000,IF(AND(F25&gt;200000,F25&lt;=500000),5500,IF(AND(F25&gt;500000,F25&lt;=1000000),8500,15000))))</f>
        <v>140104</v>
      </c>
      <c r="G27" s="131">
        <f t="shared" si="15"/>
        <v>160900</v>
      </c>
      <c r="H27" s="131">
        <f t="shared" si="15"/>
        <v>188855.2</v>
      </c>
      <c r="I27" s="131">
        <f t="shared" si="15"/>
        <v>229456.8</v>
      </c>
      <c r="J27" s="131">
        <f t="shared" si="15"/>
        <v>278711.19999999995</v>
      </c>
      <c r="K27" s="148">
        <f t="shared" si="15"/>
        <v>339280.8</v>
      </c>
    </row>
    <row r="28" spans="1:11" ht="16.5" customHeight="1" x14ac:dyDescent="0.3">
      <c r="A28" s="257"/>
      <c r="B28" s="252">
        <v>3</v>
      </c>
      <c r="C28" s="129" t="s">
        <v>80</v>
      </c>
      <c r="D28" s="139"/>
      <c r="E28" s="136">
        <f>գործակից!C93*83200</f>
        <v>148928</v>
      </c>
      <c r="F28" s="130">
        <f>գործակից!D93*83200</f>
        <v>173056</v>
      </c>
      <c r="G28" s="130">
        <f>գործակից!E93*83200</f>
        <v>202176</v>
      </c>
      <c r="H28" s="130">
        <f>գործակից!F93*83200</f>
        <v>235456</v>
      </c>
      <c r="I28" s="130">
        <f>գործակից!G93*83200</f>
        <v>284544</v>
      </c>
      <c r="J28" s="130">
        <f>գործակից!H93*83200</f>
        <v>344448</v>
      </c>
      <c r="K28" s="152">
        <f>գործակից!I93*83200</f>
        <v>416832</v>
      </c>
    </row>
    <row r="29" spans="1:11" ht="16.5" customHeight="1" x14ac:dyDescent="0.3">
      <c r="A29" s="257"/>
      <c r="B29" s="252"/>
      <c r="C29" s="282" t="s">
        <v>81</v>
      </c>
      <c r="D29" s="138" t="s">
        <v>78</v>
      </c>
      <c r="E29" s="135">
        <f>E28-E28*0.2-IF(E28&lt;=500000,E28*0.05,(E28*0.1-25000))-IF(E28&lt;100000, 1500,IF(AND(E28&gt;100000,E28&lt;=200000),3000,IF(AND(E28&gt;200000,E28&lt;=500000),5500,IF(AND(E28&gt;500000,E28&lt;=1000000),8500,15000))))</f>
        <v>108696</v>
      </c>
      <c r="F29" s="131">
        <f t="shared" ref="F29:K29" si="16">F28-F28*0.2-IF(F28&lt;=500000,F28*0.05,(F28*0.1-25000))-IF(F28&lt;100000, 1500,IF(AND(F28&gt;100000,F28&lt;=200000),3000,IF(AND(F28&gt;200000,F28&lt;=500000),5500,IF(AND(F28&gt;500000,F28&lt;=1000000),8500,15000))))</f>
        <v>126791.99999999999</v>
      </c>
      <c r="G29" s="131">
        <f t="shared" si="16"/>
        <v>146132</v>
      </c>
      <c r="H29" s="131">
        <f t="shared" si="16"/>
        <v>171092</v>
      </c>
      <c r="I29" s="131">
        <f t="shared" si="16"/>
        <v>207908</v>
      </c>
      <c r="J29" s="131">
        <f t="shared" si="16"/>
        <v>252836.00000000003</v>
      </c>
      <c r="K29" s="148">
        <f t="shared" si="16"/>
        <v>307124</v>
      </c>
    </row>
    <row r="30" spans="1:11" ht="16.5" customHeight="1" x14ac:dyDescent="0.3">
      <c r="A30" s="257"/>
      <c r="B30" s="252"/>
      <c r="C30" s="282"/>
      <c r="D30" s="138" t="s">
        <v>79</v>
      </c>
      <c r="E30" s="135">
        <f>E28-E28*0.2-IF(E28&lt;100000, 1500,IF(AND(E28&gt;100000,E28&lt;=200000),3000,IF(AND(E28&gt;200000,E28&lt;=500000),5500,IF(AND(E28&gt;500000,E28&lt;=1000000),8500,15000))))</f>
        <v>116142.39999999999</v>
      </c>
      <c r="F30" s="131">
        <f t="shared" ref="F30:K30" si="17">F28-F28*0.2-IF(F28&lt;100000, 1500,IF(AND(F28&gt;100000,F28&lt;=200000),3000,IF(AND(F28&gt;200000,F28&lt;=500000),5500,IF(AND(F28&gt;500000,F28&lt;=1000000),8500,15000))))</f>
        <v>135444.79999999999</v>
      </c>
      <c r="G30" s="131">
        <f t="shared" si="17"/>
        <v>156240.79999999999</v>
      </c>
      <c r="H30" s="131">
        <f t="shared" si="17"/>
        <v>182864.8</v>
      </c>
      <c r="I30" s="131">
        <f t="shared" si="17"/>
        <v>222135.2</v>
      </c>
      <c r="J30" s="131">
        <f t="shared" si="17"/>
        <v>270058.40000000002</v>
      </c>
      <c r="K30" s="148">
        <f t="shared" si="17"/>
        <v>327965.59999999998</v>
      </c>
    </row>
    <row r="31" spans="1:11" ht="16.5" customHeight="1" x14ac:dyDescent="0.3">
      <c r="A31" s="257"/>
      <c r="B31" s="252">
        <v>2</v>
      </c>
      <c r="C31" s="129" t="s">
        <v>80</v>
      </c>
      <c r="D31" s="139"/>
      <c r="E31" s="136">
        <f>գործակից!C94*83200</f>
        <v>143936</v>
      </c>
      <c r="F31" s="130">
        <f>գործակից!D94*83200</f>
        <v>168064</v>
      </c>
      <c r="G31" s="130">
        <f>գործակից!E94*83200</f>
        <v>195520</v>
      </c>
      <c r="H31" s="130">
        <f>գործակից!F94*83200</f>
        <v>228800</v>
      </c>
      <c r="I31" s="130">
        <f>գործակից!G94*83200</f>
        <v>275392</v>
      </c>
      <c r="J31" s="130">
        <f>գործակից!H94*83200</f>
        <v>333632</v>
      </c>
      <c r="K31" s="152">
        <f>գործակից!I94*83200</f>
        <v>404352</v>
      </c>
    </row>
    <row r="32" spans="1:11" ht="16.5" customHeight="1" x14ac:dyDescent="0.3">
      <c r="A32" s="257"/>
      <c r="B32" s="252"/>
      <c r="C32" s="282" t="s">
        <v>81</v>
      </c>
      <c r="D32" s="138" t="s">
        <v>78</v>
      </c>
      <c r="E32" s="135">
        <f>E31-E31*0.2-IF(E31&lt;=500000,E31*0.05,(E31*0.1-25000))-IF(E31&lt;100000, 1500,IF(AND(E31&gt;100000,E31&lt;=200000),3000,IF(AND(E31&gt;200000,E31&lt;=500000),5500,IF(AND(E31&gt;500000,E31&lt;=1000000),8500,15000))))</f>
        <v>104952</v>
      </c>
      <c r="F32" s="131">
        <f t="shared" ref="F32:K32" si="18">F31-F31*0.2-IF(F31&lt;=500000,F31*0.05,(F31*0.1-25000))-IF(F31&lt;100000, 1500,IF(AND(F31&gt;100000,F31&lt;=200000),3000,IF(AND(F31&gt;200000,F31&lt;=500000),5500,IF(AND(F31&gt;500000,F31&lt;=1000000),8500,15000))))</f>
        <v>123048.00000000001</v>
      </c>
      <c r="G32" s="131">
        <f t="shared" si="18"/>
        <v>143640</v>
      </c>
      <c r="H32" s="131">
        <f t="shared" si="18"/>
        <v>166100</v>
      </c>
      <c r="I32" s="131">
        <f t="shared" si="18"/>
        <v>201044</v>
      </c>
      <c r="J32" s="131">
        <f t="shared" si="18"/>
        <v>244723.99999999997</v>
      </c>
      <c r="K32" s="148">
        <f t="shared" si="18"/>
        <v>297764</v>
      </c>
    </row>
    <row r="33" spans="1:11" ht="16.5" customHeight="1" x14ac:dyDescent="0.3">
      <c r="A33" s="257"/>
      <c r="B33" s="252"/>
      <c r="C33" s="282"/>
      <c r="D33" s="138" t="s">
        <v>79</v>
      </c>
      <c r="E33" s="135">
        <f>E31-E31*0.2-IF(E31&lt;100000, 1500,IF(AND(E31&gt;100000,E31&lt;=200000),3000,IF(AND(E31&gt;200000,E31&lt;=500000),5500,IF(AND(E31&gt;500000,E31&lt;=1000000),8500,15000))))</f>
        <v>112148.8</v>
      </c>
      <c r="F33" s="131">
        <f t="shared" ref="F33:K33" si="19">F31-F31*0.2-IF(F31&lt;100000, 1500,IF(AND(F31&gt;100000,F31&lt;=200000),3000,IF(AND(F31&gt;200000,F31&lt;=500000),5500,IF(AND(F31&gt;500000,F31&lt;=1000000),8500,15000))))</f>
        <v>131451.20000000001</v>
      </c>
      <c r="G33" s="131">
        <f t="shared" si="19"/>
        <v>153416</v>
      </c>
      <c r="H33" s="131">
        <f t="shared" si="19"/>
        <v>177540</v>
      </c>
      <c r="I33" s="131">
        <f t="shared" si="19"/>
        <v>214813.6</v>
      </c>
      <c r="J33" s="131">
        <f t="shared" si="19"/>
        <v>261405.59999999998</v>
      </c>
      <c r="K33" s="148">
        <f t="shared" si="19"/>
        <v>317981.59999999998</v>
      </c>
    </row>
    <row r="34" spans="1:11" ht="14.25" customHeight="1" x14ac:dyDescent="0.3">
      <c r="A34" s="257"/>
      <c r="B34" s="252">
        <v>1</v>
      </c>
      <c r="C34" s="129" t="s">
        <v>80</v>
      </c>
      <c r="D34" s="139"/>
      <c r="E34" s="136">
        <f>գործակից!C95*83200</f>
        <v>139776</v>
      </c>
      <c r="F34" s="130">
        <f>գործակից!D95*83200</f>
        <v>163072</v>
      </c>
      <c r="G34" s="130">
        <f>գործակից!E95*83200</f>
        <v>189695.99999999997</v>
      </c>
      <c r="H34" s="130">
        <f>գործակից!F95*83200</f>
        <v>221312</v>
      </c>
      <c r="I34" s="130">
        <f>գործակից!G95*83200</f>
        <v>267072</v>
      </c>
      <c r="J34" s="130">
        <f>գործակից!H95*83200</f>
        <v>322816</v>
      </c>
      <c r="K34" s="152">
        <f>գործակից!I95*83200</f>
        <v>391040</v>
      </c>
    </row>
    <row r="35" spans="1:11" ht="14.25" customHeight="1" x14ac:dyDescent="0.3">
      <c r="A35" s="257"/>
      <c r="B35" s="252"/>
      <c r="C35" s="282" t="s">
        <v>81</v>
      </c>
      <c r="D35" s="138" t="s">
        <v>78</v>
      </c>
      <c r="E35" s="135">
        <f>E34-E34*0.2-IF(E34&lt;=500000,E34*0.05,(E34*0.1-25000))-IF(E34&lt;100000, 1500,IF(AND(E34&gt;100000,E34&lt;=200000),3000,IF(AND(E34&gt;200000,E34&lt;=500000),5500,IF(AND(E34&gt;500000,E34&lt;=1000000),8500,15000))))</f>
        <v>101832</v>
      </c>
      <c r="F35" s="131">
        <f t="shared" ref="F35:K35" si="20">F34-F34*0.2-IF(F34&lt;=500000,F34*0.05,(F34*0.1-25000))-IF(F34&lt;100000, 1500,IF(AND(F34&gt;100000,F34&lt;=200000),3000,IF(AND(F34&gt;200000,F34&lt;=500000),5500,IF(AND(F34&gt;500000,F34&lt;=1000000),8500,15000))))</f>
        <v>119304</v>
      </c>
      <c r="G35" s="131">
        <f t="shared" si="20"/>
        <v>139272</v>
      </c>
      <c r="H35" s="131">
        <f t="shared" si="20"/>
        <v>160484</v>
      </c>
      <c r="I35" s="131">
        <f t="shared" si="20"/>
        <v>194804</v>
      </c>
      <c r="J35" s="131">
        <f t="shared" si="20"/>
        <v>236612</v>
      </c>
      <c r="K35" s="148">
        <f t="shared" si="20"/>
        <v>287780</v>
      </c>
    </row>
    <row r="36" spans="1:11" ht="14.25" customHeight="1" thickBot="1" x14ac:dyDescent="0.35">
      <c r="A36" s="258"/>
      <c r="B36" s="246"/>
      <c r="C36" s="283"/>
      <c r="D36" s="140" t="s">
        <v>79</v>
      </c>
      <c r="E36" s="149">
        <f>E34-E34*0.2-IF(E34&lt;100000, 1500,IF(AND(E34&gt;100000,E34&lt;=200000),3000,IF(AND(E34&gt;200000,E34&lt;=500000),5500,IF(AND(E34&gt;500000,E34&lt;=1000000),8500,15000))))</f>
        <v>108820.8</v>
      </c>
      <c r="F36" s="150">
        <f t="shared" ref="F36:K36" si="21">F34-F34*0.2-IF(F34&lt;100000, 1500,IF(AND(F34&gt;100000,F34&lt;=200000),3000,IF(AND(F34&gt;200000,F34&lt;=500000),5500,IF(AND(F34&gt;500000,F34&lt;=1000000),8500,15000))))</f>
        <v>127457.60000000001</v>
      </c>
      <c r="G36" s="150">
        <f t="shared" si="21"/>
        <v>148756.79999999999</v>
      </c>
      <c r="H36" s="150">
        <f t="shared" si="21"/>
        <v>171549.6</v>
      </c>
      <c r="I36" s="150">
        <f t="shared" si="21"/>
        <v>208157.6</v>
      </c>
      <c r="J36" s="150">
        <f t="shared" si="21"/>
        <v>252752.8</v>
      </c>
      <c r="K36" s="151">
        <f t="shared" si="21"/>
        <v>307332</v>
      </c>
    </row>
  </sheetData>
  <mergeCells count="31">
    <mergeCell ref="A25:A36"/>
    <mergeCell ref="B25:B27"/>
    <mergeCell ref="C26:C27"/>
    <mergeCell ref="B28:B30"/>
    <mergeCell ref="C29:C30"/>
    <mergeCell ref="B31:B33"/>
    <mergeCell ref="C32:C33"/>
    <mergeCell ref="B34:B36"/>
    <mergeCell ref="C35:C36"/>
    <mergeCell ref="A16:A24"/>
    <mergeCell ref="B16:B18"/>
    <mergeCell ref="C17:C18"/>
    <mergeCell ref="B19:B21"/>
    <mergeCell ref="C20:C21"/>
    <mergeCell ref="B22:B24"/>
    <mergeCell ref="C23:C24"/>
    <mergeCell ref="A7:A15"/>
    <mergeCell ref="B7:B9"/>
    <mergeCell ref="C8:C9"/>
    <mergeCell ref="B10:B12"/>
    <mergeCell ref="C11:C12"/>
    <mergeCell ref="B13:B15"/>
    <mergeCell ref="C14:C15"/>
    <mergeCell ref="A4:A6"/>
    <mergeCell ref="B4:B6"/>
    <mergeCell ref="C5:C6"/>
    <mergeCell ref="A1:K1"/>
    <mergeCell ref="A2:A3"/>
    <mergeCell ref="B2:B3"/>
    <mergeCell ref="C2:C3"/>
    <mergeCell ref="D2: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թագուհի</vt:lpstr>
      <vt:lpstr>գործակից</vt:lpstr>
      <vt:lpstr>պետական</vt:lpstr>
      <vt:lpstr>քաղաքացիական</vt:lpstr>
      <vt:lpstr>դիվանագիտական</vt:lpstr>
      <vt:lpstr>հարկմաքսային</vt:lpstr>
      <vt:lpstr>հարկադիր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2023-08-18T06:39:56Z</dcterms:modified>
</cp:coreProperties>
</file>